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Chart1" sheetId="1" r:id="rId1"/>
    <sheet name="Chart2" sheetId="2" r:id="rId2"/>
    <sheet name="BRR 2019 CC_Men" sheetId="3" r:id="rId3"/>
    <sheet name="BRR 2019 CC_Ladies" sheetId="4" r:id="rId4"/>
    <sheet name="Lostock6" sheetId="5" state="hidden" r:id="rId5"/>
    <sheet name="CC Races Criteria" sheetId="6" r:id="rId6"/>
  </sheets>
  <definedNames>
    <definedName name="_xlnm._FilterDatabase" localSheetId="4" hidden="1">'Lostock6'!$A$2:$O$432</definedName>
    <definedName name="_xlfn.IFERROR" hidden="1">#NAME?</definedName>
    <definedName name="Ladies" localSheetId="3">'BRR 2019 CC_Ladies'!$B$4:$V$57</definedName>
    <definedName name="Ladies">'BRR 2019 CC_Men'!#REF!</definedName>
    <definedName name="Men" localSheetId="3">'BRR 2019 CC_Ladies'!#REF!</definedName>
    <definedName name="Men">'BRR 2019 CC_Men'!$B$4:$V$70</definedName>
    <definedName name="_xlnm.Print_Titles" localSheetId="3">'BRR 2019 CC_Ladies'!$1:$3</definedName>
    <definedName name="_xlnm.Print_Titles" localSheetId="2">'BRR 2019 CC_Men'!$1:$3</definedName>
  </definedNames>
  <calcPr fullCalcOnLoad="1"/>
</workbook>
</file>

<file path=xl/sharedStrings.xml><?xml version="1.0" encoding="utf-8"?>
<sst xmlns="http://schemas.openxmlformats.org/spreadsheetml/2006/main" count="3300" uniqueCount="905">
  <si>
    <t>Burnden Road Runners - 2019 Club Championship - Men</t>
  </si>
  <si>
    <t>Best 5 from 9 to count - 1 from each category Short, Medium, Long.</t>
  </si>
  <si>
    <t>Men</t>
  </si>
  <si>
    <t>CC Races Completed</t>
  </si>
  <si>
    <t>6 miles</t>
  </si>
  <si>
    <t>10 miles</t>
  </si>
  <si>
    <t> 10k</t>
  </si>
  <si>
    <t>5k </t>
  </si>
  <si>
    <t> 13.1 miles</t>
  </si>
  <si>
    <t>7 miles </t>
  </si>
  <si>
    <t> 13 miles </t>
  </si>
  <si>
    <t> 8.7 miles</t>
  </si>
  <si>
    <t>Bonus Points</t>
  </si>
  <si>
    <t>Short</t>
  </si>
  <si>
    <t>Long</t>
  </si>
  <si>
    <t> Med</t>
  </si>
  <si>
    <t> Short</t>
  </si>
  <si>
    <t> Long</t>
  </si>
  <si>
    <t>Med </t>
  </si>
  <si>
    <t>Short </t>
  </si>
  <si>
    <t>Long </t>
  </si>
  <si>
    <t>Pos</t>
  </si>
  <si>
    <t>Name</t>
  </si>
  <si>
    <t>Lostock 6</t>
  </si>
  <si>
    <t>Rivington 10</t>
  </si>
  <si>
    <t> Blacksticks Blue</t>
  </si>
  <si>
    <t>Hollingworth Lake 5k </t>
  </si>
  <si>
    <t> Trawden 7</t>
  </si>
  <si>
    <t>Lowther Trail </t>
  </si>
  <si>
    <t>Through the Villages </t>
  </si>
  <si>
    <t>National Cross Country</t>
  </si>
  <si>
    <t>12 &amp; 6 Stage Relays</t>
  </si>
  <si>
    <t>6 x 4 Relays</t>
  </si>
  <si>
    <t>Club Challenge</t>
  </si>
  <si>
    <t>Total Bonus Points</t>
  </si>
  <si>
    <t>S</t>
  </si>
  <si>
    <t>M</t>
  </si>
  <si>
    <t>L</t>
  </si>
  <si>
    <t>Total CC Races Completed</t>
  </si>
  <si>
    <t>Total Points</t>
  </si>
  <si>
    <t>Steve Nolan</t>
  </si>
  <si>
    <t>Lee White</t>
  </si>
  <si>
    <t>Pete Hopley</t>
  </si>
  <si>
    <t>Andy Dunleavy</t>
  </si>
  <si>
    <t>Gareth Doherty</t>
  </si>
  <si>
    <t>Keith Thomas</t>
  </si>
  <si>
    <t>Richard Pollitt</t>
  </si>
  <si>
    <t>Tony Wall</t>
  </si>
  <si>
    <t>Steven Bate</t>
  </si>
  <si>
    <t>Adrian Ashburn</t>
  </si>
  <si>
    <t>Jonathan Sangster</t>
  </si>
  <si>
    <t>Paul Duke</t>
  </si>
  <si>
    <t>Lawrence Mcdonald</t>
  </si>
  <si>
    <t>=14</t>
  </si>
  <si>
    <t>Mark Butler</t>
  </si>
  <si>
    <t>Andrew Warburton</t>
  </si>
  <si>
    <t>Simon Marland</t>
  </si>
  <si>
    <t>Marcus Hamer</t>
  </si>
  <si>
    <t>Ged Turner</t>
  </si>
  <si>
    <t>Mark Davis</t>
  </si>
  <si>
    <t>Trevor Eagle</t>
  </si>
  <si>
    <t>Marcus Chester</t>
  </si>
  <si>
    <t>Mark Haslam</t>
  </si>
  <si>
    <t>Philip Glassbrook</t>
  </si>
  <si>
    <t>Chris Fielding</t>
  </si>
  <si>
    <t>Chris Worthington</t>
  </si>
  <si>
    <t>Don Nichol</t>
  </si>
  <si>
    <t>Colm O'Brien</t>
  </si>
  <si>
    <t>Chris Greenall</t>
  </si>
  <si>
    <t>Paul Christie</t>
  </si>
  <si>
    <t>Mel Walker</t>
  </si>
  <si>
    <t>Mike Caine</t>
  </si>
  <si>
    <t>Tim Taylor</t>
  </si>
  <si>
    <t>Peter Whiteside</t>
  </si>
  <si>
    <t>Andy Duffy</t>
  </si>
  <si>
    <t>Shay Walker</t>
  </si>
  <si>
    <t>George Crabtree</t>
  </si>
  <si>
    <t>Ed Ashton</t>
  </si>
  <si>
    <t>David Haire</t>
  </si>
  <si>
    <t>Martyn Pollitt</t>
  </si>
  <si>
    <t>Andy Staveley</t>
  </si>
  <si>
    <t>John Edge</t>
  </si>
  <si>
    <t>Paul Drew</t>
  </si>
  <si>
    <t>Robert Bell</t>
  </si>
  <si>
    <t>Tony Woodiwiss</t>
  </si>
  <si>
    <t>Luke Newell</t>
  </si>
  <si>
    <t>David Morrison</t>
  </si>
  <si>
    <t>Kris Worsley</t>
  </si>
  <si>
    <t>Gregg Beardwell</t>
  </si>
  <si>
    <t>Craig Philpot</t>
  </si>
  <si>
    <t>Howard Sparke</t>
  </si>
  <si>
    <t>John Egan</t>
  </si>
  <si>
    <t>Mark Cannon</t>
  </si>
  <si>
    <t>Gareth Lowe</t>
  </si>
  <si>
    <t>Neil Counsell</t>
  </si>
  <si>
    <t>Rob Hussey</t>
  </si>
  <si>
    <t>Mark Turner</t>
  </si>
  <si>
    <t>Mark Jackson</t>
  </si>
  <si>
    <t>David Aulton</t>
  </si>
  <si>
    <t>Paul Sedgwick</t>
  </si>
  <si>
    <t>Burnden Road Runners - 2019 Club Championship - Ladies</t>
  </si>
  <si>
    <t>Ladies</t>
  </si>
  <si>
    <t>Gwen Kinloch</t>
  </si>
  <si>
    <t>Liz Mclellan</t>
  </si>
  <si>
    <t>Anne Ferguson</t>
  </si>
  <si>
    <t>Lyndsay Darbyshire</t>
  </si>
  <si>
    <t>Jane Forrest</t>
  </si>
  <si>
    <t>Vicki Hamer</t>
  </si>
  <si>
    <t>Linda O'Byrne</t>
  </si>
  <si>
    <t>Louise Wall</t>
  </si>
  <si>
    <t>Nadia Raza</t>
  </si>
  <si>
    <t>Emma Walker</t>
  </si>
  <si>
    <t>Jackie Cairns</t>
  </si>
  <si>
    <t>Diane Wylie</t>
  </si>
  <si>
    <t>Nia Bell</t>
  </si>
  <si>
    <t>Mumtaz Patel</t>
  </si>
  <si>
    <t>Sarah Watton</t>
  </si>
  <si>
    <t>Debra Hennessey</t>
  </si>
  <si>
    <t>Cheryl Dunleavy</t>
  </si>
  <si>
    <t>Jen Forkin</t>
  </si>
  <si>
    <t>Shirley Robinson</t>
  </si>
  <si>
    <t>Nicola Hardy</t>
  </si>
  <si>
    <t>Liz Hopley</t>
  </si>
  <si>
    <t>Sarah Woodiwiss</t>
  </si>
  <si>
    <t>Sue Blackman</t>
  </si>
  <si>
    <t>Elaine Roper</t>
  </si>
  <si>
    <t>Gillian Mcgowan</t>
  </si>
  <si>
    <t>Katie Wells</t>
  </si>
  <si>
    <t>Sheila Christie</t>
  </si>
  <si>
    <t>Jane Compton</t>
  </si>
  <si>
    <t>Diane Leatherbarrow</t>
  </si>
  <si>
    <t>Diane Morrison</t>
  </si>
  <si>
    <t>Fiona Ashton</t>
  </si>
  <si>
    <t>Kate Ellis</t>
  </si>
  <si>
    <t>Joanne Derby</t>
  </si>
  <si>
    <t>Sandra Caine</t>
  </si>
  <si>
    <t>Shirley Staveley</t>
  </si>
  <si>
    <t>Gayle Gerrard</t>
  </si>
  <si>
    <t>Kathryn Berry</t>
  </si>
  <si>
    <t>Karen Smith</t>
  </si>
  <si>
    <t>Lynsey Kelly</t>
  </si>
  <si>
    <t>Gillian Morris</t>
  </si>
  <si>
    <t>Kerry Stevenson</t>
  </si>
  <si>
    <t>Kirsty White</t>
  </si>
  <si>
    <t>Susan Wood</t>
  </si>
  <si>
    <t>Rita Ledwards</t>
  </si>
  <si>
    <t>Joanne Darby</t>
  </si>
  <si>
    <t>Debra Hanson</t>
  </si>
  <si>
    <t>Sam Worthington</t>
  </si>
  <si>
    <t>Carolyn Barker</t>
  </si>
  <si>
    <t>Brenda Sedgwick</t>
  </si>
  <si>
    <t>Gillian McGowan</t>
  </si>
  <si>
    <t>Christophe Menand</t>
  </si>
  <si>
    <t>Lawrence McDonald</t>
  </si>
  <si>
    <t>POS</t>
  </si>
  <si>
    <t>NO</t>
  </si>
  <si>
    <t>First</t>
  </si>
  <si>
    <t>Last</t>
  </si>
  <si>
    <t>MF</t>
  </si>
  <si>
    <t>Cat</t>
  </si>
  <si>
    <t>Sex_Cat</t>
  </si>
  <si>
    <t>Erica</t>
  </si>
  <si>
    <t>Booth</t>
  </si>
  <si>
    <t>F</t>
  </si>
  <si>
    <t>FV35</t>
  </si>
  <si>
    <t>Horwich</t>
  </si>
  <si>
    <t>Rmi</t>
  </si>
  <si>
    <t>Harriers</t>
  </si>
  <si>
    <t>Karen</t>
  </si>
  <si>
    <t>Moorfield</t>
  </si>
  <si>
    <t>Wigan</t>
  </si>
  <si>
    <t>Phoenix</t>
  </si>
  <si>
    <t>Jayne</t>
  </si>
  <si>
    <t>Perry</t>
  </si>
  <si>
    <t>Garstang</t>
  </si>
  <si>
    <t>RC</t>
  </si>
  <si>
    <t>Rebecca</t>
  </si>
  <si>
    <t>May</t>
  </si>
  <si>
    <t>Stacey</t>
  </si>
  <si>
    <t>Mamoun</t>
  </si>
  <si>
    <t>Hazel</t>
  </si>
  <si>
    <t>Hatfield</t>
  </si>
  <si>
    <t>Lostock</t>
  </si>
  <si>
    <t>ac</t>
  </si>
  <si>
    <t>Fran</t>
  </si>
  <si>
    <t>Connolly</t>
  </si>
  <si>
    <t>Bw&amp;fac</t>
  </si>
  <si>
    <t>Margaret</t>
  </si>
  <si>
    <t>Worbey</t>
  </si>
  <si>
    <t>Red</t>
  </si>
  <si>
    <t>Rose</t>
  </si>
  <si>
    <t>Road</t>
  </si>
  <si>
    <t>Runners</t>
  </si>
  <si>
    <t>Carmel</t>
  </si>
  <si>
    <t>Higgins</t>
  </si>
  <si>
    <t>Hayley</t>
  </si>
  <si>
    <t>Cooper</t>
  </si>
  <si>
    <t>AC</t>
  </si>
  <si>
    <t>Joanne</t>
  </si>
  <si>
    <t>Gibson</t>
  </si>
  <si>
    <t>Astley</t>
  </si>
  <si>
    <t>&amp;</t>
  </si>
  <si>
    <t>Tyldesley</t>
  </si>
  <si>
    <t>Elaine</t>
  </si>
  <si>
    <t>Taylor</t>
  </si>
  <si>
    <t>Heather</t>
  </si>
  <si>
    <t>Holt</t>
  </si>
  <si>
    <t>Helen</t>
  </si>
  <si>
    <t>Shan</t>
  </si>
  <si>
    <t>Diane</t>
  </si>
  <si>
    <t>Wilcockson</t>
  </si>
  <si>
    <t>Laura</t>
  </si>
  <si>
    <t>Goodwin</t>
  </si>
  <si>
    <t>Stainland</t>
  </si>
  <si>
    <t>Lions</t>
  </si>
  <si>
    <t>Goodman</t>
  </si>
  <si>
    <t>Andrea</t>
  </si>
  <si>
    <t>Lorant</t>
  </si>
  <si>
    <t>Katherine</t>
  </si>
  <si>
    <t>Edern</t>
  </si>
  <si>
    <t>Tasker</t>
  </si>
  <si>
    <t>Prestwich</t>
  </si>
  <si>
    <t>Ac</t>
  </si>
  <si>
    <t>Sara</t>
  </si>
  <si>
    <t>Bibby</t>
  </si>
  <si>
    <t>Emma</t>
  </si>
  <si>
    <t>Highton</t>
  </si>
  <si>
    <t>Janine</t>
  </si>
  <si>
    <t>Burnden</t>
  </si>
  <si>
    <t>Danielle</t>
  </si>
  <si>
    <t>Vipond</t>
  </si>
  <si>
    <t>Lonely</t>
  </si>
  <si>
    <t>Goat</t>
  </si>
  <si>
    <t>Club</t>
  </si>
  <si>
    <t>Jen</t>
  </si>
  <si>
    <t>Forkin</t>
  </si>
  <si>
    <t>Jackie</t>
  </si>
  <si>
    <t>Price</t>
  </si>
  <si>
    <t>FV40</t>
  </si>
  <si>
    <t>Jude</t>
  </si>
  <si>
    <t>Norman</t>
  </si>
  <si>
    <t>Gemma</t>
  </si>
  <si>
    <t>Stokes</t>
  </si>
  <si>
    <t>RMI</t>
  </si>
  <si>
    <t>Smith</t>
  </si>
  <si>
    <t>4th FV40</t>
  </si>
  <si>
    <t>Fiona</t>
  </si>
  <si>
    <t>Jackson</t>
  </si>
  <si>
    <t>Lancashire</t>
  </si>
  <si>
    <t>Constabulary</t>
  </si>
  <si>
    <t>Tanya</t>
  </si>
  <si>
    <t>Shaw</t>
  </si>
  <si>
    <t>Wesham</t>
  </si>
  <si>
    <t>Jennifer</t>
  </si>
  <si>
    <t>Donnellan</t>
  </si>
  <si>
    <t>Lynsey</t>
  </si>
  <si>
    <t>Kelly</t>
  </si>
  <si>
    <t>Amanda</t>
  </si>
  <si>
    <t>Fuller</t>
  </si>
  <si>
    <t>Blackpool</t>
  </si>
  <si>
    <t>Wyre</t>
  </si>
  <si>
    <t>Fylde</t>
  </si>
  <si>
    <t>Kat</t>
  </si>
  <si>
    <t>Healey</t>
  </si>
  <si>
    <t>Anne</t>
  </si>
  <si>
    <t>Mckeown</t>
  </si>
  <si>
    <t>Jo</t>
  </si>
  <si>
    <t>Mccaffery</t>
  </si>
  <si>
    <t>Anne-Marie</t>
  </si>
  <si>
    <t>Bates</t>
  </si>
  <si>
    <t>Cara</t>
  </si>
  <si>
    <t>Burns</t>
  </si>
  <si>
    <t>Williams</t>
  </si>
  <si>
    <t>Claire</t>
  </si>
  <si>
    <t>Guest</t>
  </si>
  <si>
    <t>Hatton</t>
  </si>
  <si>
    <t>Sally</t>
  </si>
  <si>
    <t>Whitwam</t>
  </si>
  <si>
    <t>Kerry</t>
  </si>
  <si>
    <t>Stevenson</t>
  </si>
  <si>
    <t>Caroline</t>
  </si>
  <si>
    <t>Ford</t>
  </si>
  <si>
    <t>Shenton</t>
  </si>
  <si>
    <t>Cheryl</t>
  </si>
  <si>
    <t>Rickwood</t>
  </si>
  <si>
    <t>Salt</t>
  </si>
  <si>
    <t>Sarah</t>
  </si>
  <si>
    <t>Haslam</t>
  </si>
  <si>
    <t>Victoria</t>
  </si>
  <si>
    <t>Bracegirdle</t>
  </si>
  <si>
    <t>Newton</t>
  </si>
  <si>
    <t>Larke</t>
  </si>
  <si>
    <t>Julie</t>
  </si>
  <si>
    <t>Rooney</t>
  </si>
  <si>
    <t>Dunleavy</t>
  </si>
  <si>
    <t>Jane</t>
  </si>
  <si>
    <t>Counsell</t>
  </si>
  <si>
    <t>FV45</t>
  </si>
  <si>
    <t>Liz</t>
  </si>
  <si>
    <t>Mclellan</t>
  </si>
  <si>
    <t>2nd FV45</t>
  </si>
  <si>
    <t>Lawrenson</t>
  </si>
  <si>
    <t>Mumtaz</t>
  </si>
  <si>
    <t>Patel</t>
  </si>
  <si>
    <t>4th FV45</t>
  </si>
  <si>
    <t>Catherine</t>
  </si>
  <si>
    <t>Mcintyre</t>
  </si>
  <si>
    <t>Ramsbottom</t>
  </si>
  <si>
    <t>Running</t>
  </si>
  <si>
    <t>Suzanne</t>
  </si>
  <si>
    <t>Leonard</t>
  </si>
  <si>
    <t>Linda</t>
  </si>
  <si>
    <t>O'byrne</t>
  </si>
  <si>
    <t>Partington</t>
  </si>
  <si>
    <t>Jocelyn</t>
  </si>
  <si>
    <t>Chadderton</t>
  </si>
  <si>
    <t>Nicola</t>
  </si>
  <si>
    <t>Scott</t>
  </si>
  <si>
    <t>Holman</t>
  </si>
  <si>
    <t>Gillian</t>
  </si>
  <si>
    <t>Ramsden</t>
  </si>
  <si>
    <t>Nicholls</t>
  </si>
  <si>
    <t>Walker</t>
  </si>
  <si>
    <t>Zee</t>
  </si>
  <si>
    <t>Lunt</t>
  </si>
  <si>
    <t>Joan</t>
  </si>
  <si>
    <t>Cooke</t>
  </si>
  <si>
    <t>Barlow</t>
  </si>
  <si>
    <t>Jeanette</t>
  </si>
  <si>
    <t>Brandon</t>
  </si>
  <si>
    <t>Gill</t>
  </si>
  <si>
    <t>Turner</t>
  </si>
  <si>
    <t>Dineen</t>
  </si>
  <si>
    <t>Morris</t>
  </si>
  <si>
    <t>catherine</t>
  </si>
  <si>
    <t>worsley</t>
  </si>
  <si>
    <t>Thornley</t>
  </si>
  <si>
    <t>Stephanie</t>
  </si>
  <si>
    <t>Boyle</t>
  </si>
  <si>
    <t>East</t>
  </si>
  <si>
    <t>Cheshire</t>
  </si>
  <si>
    <t>Sinclair</t>
  </si>
  <si>
    <t>Alex</t>
  </si>
  <si>
    <t>Whyte</t>
  </si>
  <si>
    <t>Lynne</t>
  </si>
  <si>
    <t>Alford</t>
  </si>
  <si>
    <t>Patricia</t>
  </si>
  <si>
    <t>Hallowell</t>
  </si>
  <si>
    <t>sarah</t>
  </si>
  <si>
    <t>woodiwiss</t>
  </si>
  <si>
    <t>burnden</t>
  </si>
  <si>
    <t>road</t>
  </si>
  <si>
    <t>runners</t>
  </si>
  <si>
    <t>SANDRA</t>
  </si>
  <si>
    <t>CAINE</t>
  </si>
  <si>
    <t>Lyndsay</t>
  </si>
  <si>
    <t>Darbyshire</t>
  </si>
  <si>
    <t>FV50</t>
  </si>
  <si>
    <t>1st FV50</t>
  </si>
  <si>
    <t>Lawler</t>
  </si>
  <si>
    <t>Armitage</t>
  </si>
  <si>
    <t>Beverley</t>
  </si>
  <si>
    <t>Sharon</t>
  </si>
  <si>
    <t>Marlor-Gage</t>
  </si>
  <si>
    <t>Breeshey</t>
  </si>
  <si>
    <t>Bramhall</t>
  </si>
  <si>
    <t>Maureen</t>
  </si>
  <si>
    <t>Danson</t>
  </si>
  <si>
    <t>Hodskinson</t>
  </si>
  <si>
    <t>Paula</t>
  </si>
  <si>
    <t>Pickersgill</t>
  </si>
  <si>
    <t>Susan</t>
  </si>
  <si>
    <t>Cash</t>
  </si>
  <si>
    <t>Riddle</t>
  </si>
  <si>
    <t>North</t>
  </si>
  <si>
    <t>Bolton</t>
  </si>
  <si>
    <t>Marie</t>
  </si>
  <si>
    <t>Alexander-High</t>
  </si>
  <si>
    <t>Hopley</t>
  </si>
  <si>
    <t>Blagden</t>
  </si>
  <si>
    <t>Tracy</t>
  </si>
  <si>
    <t>Loughrey</t>
  </si>
  <si>
    <t>Isabel</t>
  </si>
  <si>
    <t>Mcnamee</t>
  </si>
  <si>
    <t>Kim</t>
  </si>
  <si>
    <t>Blake</t>
  </si>
  <si>
    <t>Debbie</t>
  </si>
  <si>
    <t>Hinds</t>
  </si>
  <si>
    <t>Burtonwood</t>
  </si>
  <si>
    <t>Debra</t>
  </si>
  <si>
    <t>Hennessey</t>
  </si>
  <si>
    <t>Hopcroft</t>
  </si>
  <si>
    <t>Thornton</t>
  </si>
  <si>
    <t>Cleveleys</t>
  </si>
  <si>
    <t>Morrison</t>
  </si>
  <si>
    <t>Ashton</t>
  </si>
  <si>
    <t>Leatherbarrow</t>
  </si>
  <si>
    <t>Lisa</t>
  </si>
  <si>
    <t>Kennedy</t>
  </si>
  <si>
    <t>Kath</t>
  </si>
  <si>
    <t>Mcguire</t>
  </si>
  <si>
    <t>Dickie</t>
  </si>
  <si>
    <t>Shirley</t>
  </si>
  <si>
    <t>Robinson</t>
  </si>
  <si>
    <t>Gail</t>
  </si>
  <si>
    <t>Fawcett</t>
  </si>
  <si>
    <t>Hilary</t>
  </si>
  <si>
    <t>Scargill</t>
  </si>
  <si>
    <t>Little</t>
  </si>
  <si>
    <t>Bev</t>
  </si>
  <si>
    <t>Wright</t>
  </si>
  <si>
    <t>FV55</t>
  </si>
  <si>
    <t>Budgett</t>
  </si>
  <si>
    <t>Kate</t>
  </si>
  <si>
    <t>Ellis</t>
  </si>
  <si>
    <t>3rd FV55</t>
  </si>
  <si>
    <t>Angela</t>
  </si>
  <si>
    <t>Lee</t>
  </si>
  <si>
    <t>Roper</t>
  </si>
  <si>
    <t>5th FV55</t>
  </si>
  <si>
    <t>Eccles</t>
  </si>
  <si>
    <t>Kirsten</t>
  </si>
  <si>
    <t>Cook</t>
  </si>
  <si>
    <t>Radcliffe</t>
  </si>
  <si>
    <t>Athletic</t>
  </si>
  <si>
    <t>Sheila</t>
  </si>
  <si>
    <t>Christie</t>
  </si>
  <si>
    <t>Louise</t>
  </si>
  <si>
    <t>Wall</t>
  </si>
  <si>
    <t>Lynn</t>
  </si>
  <si>
    <t>Boylin</t>
  </si>
  <si>
    <t>Dawn</t>
  </si>
  <si>
    <t>Medlock</t>
  </si>
  <si>
    <t>Deborah</t>
  </si>
  <si>
    <t>Myerscough</t>
  </si>
  <si>
    <t>Marion</t>
  </si>
  <si>
    <t>O'Grady</t>
  </si>
  <si>
    <t>Nia</t>
  </si>
  <si>
    <t>Bell</t>
  </si>
  <si>
    <t>Sandra</t>
  </si>
  <si>
    <t>Rolston</t>
  </si>
  <si>
    <t>Christine</t>
  </si>
  <si>
    <t>Pendlebury</t>
  </si>
  <si>
    <t>Brides</t>
  </si>
  <si>
    <t>Mcgowan</t>
  </si>
  <si>
    <t>Ferguson</t>
  </si>
  <si>
    <t>FV60</t>
  </si>
  <si>
    <t>Margarete</t>
  </si>
  <si>
    <t>Martin</t>
  </si>
  <si>
    <t>Fife</t>
  </si>
  <si>
    <t>Vickers</t>
  </si>
  <si>
    <t>Denise</t>
  </si>
  <si>
    <t>Wakefield</t>
  </si>
  <si>
    <t>Salford</t>
  </si>
  <si>
    <t>Jacqueline</t>
  </si>
  <si>
    <t>Roberts</t>
  </si>
  <si>
    <t>Garewal</t>
  </si>
  <si>
    <t>Barker</t>
  </si>
  <si>
    <t>Coffey</t>
  </si>
  <si>
    <t>FV65</t>
  </si>
  <si>
    <t>Darwen</t>
  </si>
  <si>
    <t>Dashers</t>
  </si>
  <si>
    <t>Williamson</t>
  </si>
  <si>
    <t>Watton</t>
  </si>
  <si>
    <t>Senior</t>
  </si>
  <si>
    <t>1st F Senior</t>
  </si>
  <si>
    <t>Vicki</t>
  </si>
  <si>
    <t>Hamer</t>
  </si>
  <si>
    <t>2nd F Senior</t>
  </si>
  <si>
    <t>Katie</t>
  </si>
  <si>
    <t>Wells</t>
  </si>
  <si>
    <t>3rd F Senior</t>
  </si>
  <si>
    <t>Natalie</t>
  </si>
  <si>
    <t>Vose</t>
  </si>
  <si>
    <t>District</t>
  </si>
  <si>
    <t>Finn</t>
  </si>
  <si>
    <t>Moore</t>
  </si>
  <si>
    <t>Amy</t>
  </si>
  <si>
    <t>Ttevor</t>
  </si>
  <si>
    <t>Rachel</t>
  </si>
  <si>
    <t>Fay</t>
  </si>
  <si>
    <t>Sam</t>
  </si>
  <si>
    <t>Bennett</t>
  </si>
  <si>
    <t>Antoinette</t>
  </si>
  <si>
    <t>Holton</t>
  </si>
  <si>
    <t>Burgoyne</t>
  </si>
  <si>
    <t>Bethany</t>
  </si>
  <si>
    <t>Corry</t>
  </si>
  <si>
    <t>Francesca</t>
  </si>
  <si>
    <t>Corcoran</t>
  </si>
  <si>
    <t>Butler</t>
  </si>
  <si>
    <t>Atherton</t>
  </si>
  <si>
    <t>Mandy</t>
  </si>
  <si>
    <t>Walsh</t>
  </si>
  <si>
    <t>Naylor</t>
  </si>
  <si>
    <t>Shepley</t>
  </si>
  <si>
    <t>Lucy</t>
  </si>
  <si>
    <t>Buckley</t>
  </si>
  <si>
    <t>Wardle</t>
  </si>
  <si>
    <t>Jnr.</t>
  </si>
  <si>
    <t>Lewis</t>
  </si>
  <si>
    <t>Aldred</t>
  </si>
  <si>
    <t>United</t>
  </si>
  <si>
    <t>Jordan</t>
  </si>
  <si>
    <t>Stanworth</t>
  </si>
  <si>
    <t>Team</t>
  </si>
  <si>
    <t>Deane</t>
  </si>
  <si>
    <t>Peter</t>
  </si>
  <si>
    <t>Johnson</t>
  </si>
  <si>
    <t>Ahmed</t>
  </si>
  <si>
    <t>Chohan</t>
  </si>
  <si>
    <t>Karl</t>
  </si>
  <si>
    <t>Darcy</t>
  </si>
  <si>
    <t>Tommy</t>
  </si>
  <si>
    <t>Harrison</t>
  </si>
  <si>
    <t>Matthew</t>
  </si>
  <si>
    <t>Devlin</t>
  </si>
  <si>
    <t>Chorlton</t>
  </si>
  <si>
    <t>James</t>
  </si>
  <si>
    <t>Chris</t>
  </si>
  <si>
    <t>Tye</t>
  </si>
  <si>
    <t>Niall</t>
  </si>
  <si>
    <t>Owens</t>
  </si>
  <si>
    <t>Jack</t>
  </si>
  <si>
    <t>Fahey</t>
  </si>
  <si>
    <t>jonathan</t>
  </si>
  <si>
    <t>sangster</t>
  </si>
  <si>
    <t>Andrew</t>
  </si>
  <si>
    <t>Harling</t>
  </si>
  <si>
    <t>Jake</t>
  </si>
  <si>
    <t>Gosling</t>
  </si>
  <si>
    <t>Purdy</t>
  </si>
  <si>
    <t>Ryan</t>
  </si>
  <si>
    <t>Snee</t>
  </si>
  <si>
    <t>Wilson</t>
  </si>
  <si>
    <t>Mark</t>
  </si>
  <si>
    <t>Farley</t>
  </si>
  <si>
    <t>Thomas</t>
  </si>
  <si>
    <t>Crabtree</t>
  </si>
  <si>
    <t>Mackay</t>
  </si>
  <si>
    <t>Triathlon</t>
  </si>
  <si>
    <t>Daniel</t>
  </si>
  <si>
    <t>Meakin</t>
  </si>
  <si>
    <t>Clayton</t>
  </si>
  <si>
    <t>Cutter</t>
  </si>
  <si>
    <t>Gareth</t>
  </si>
  <si>
    <t>Knight</t>
  </si>
  <si>
    <t>David</t>
  </si>
  <si>
    <t>Phillip</t>
  </si>
  <si>
    <t>Griffiths</t>
  </si>
  <si>
    <t>Dan</t>
  </si>
  <si>
    <t>Matthews</t>
  </si>
  <si>
    <t>Tri</t>
  </si>
  <si>
    <t>Luke</t>
  </si>
  <si>
    <t>Parkinson</t>
  </si>
  <si>
    <t>Matt</t>
  </si>
  <si>
    <t>Crompton</t>
  </si>
  <si>
    <t>Rick</t>
  </si>
  <si>
    <t>Hill</t>
  </si>
  <si>
    <t>Nick</t>
  </si>
  <si>
    <t>GOaley</t>
  </si>
  <si>
    <t>Cole</t>
  </si>
  <si>
    <t>Kristian</t>
  </si>
  <si>
    <t>Richard</t>
  </si>
  <si>
    <t>Pardoe</t>
  </si>
  <si>
    <t>Marc</t>
  </si>
  <si>
    <t>Smethurst</t>
  </si>
  <si>
    <t>Paul</t>
  </si>
  <si>
    <t>Lacey</t>
  </si>
  <si>
    <t>Stuart</t>
  </si>
  <si>
    <t>Steven</t>
  </si>
  <si>
    <t>Shovelton</t>
  </si>
  <si>
    <t>Swinton</t>
  </si>
  <si>
    <t>Dave</t>
  </si>
  <si>
    <t>Sharples</t>
  </si>
  <si>
    <t>Andy</t>
  </si>
  <si>
    <t>Rivington</t>
  </si>
  <si>
    <t>Douglas</t>
  </si>
  <si>
    <t>Deacon</t>
  </si>
  <si>
    <t>Prout</t>
  </si>
  <si>
    <t>Bentall</t>
  </si>
  <si>
    <t>Jamie</t>
  </si>
  <si>
    <t>Brooks</t>
  </si>
  <si>
    <t>Adams</t>
  </si>
  <si>
    <t>Kavanagh</t>
  </si>
  <si>
    <t>Greenwich</t>
  </si>
  <si>
    <t>Tritons</t>
  </si>
  <si>
    <t>Hirst</t>
  </si>
  <si>
    <t>Bithell</t>
  </si>
  <si>
    <t>Carruthers</t>
  </si>
  <si>
    <t>Charlie</t>
  </si>
  <si>
    <t>Howe</t>
  </si>
  <si>
    <t>Anthony</t>
  </si>
  <si>
    <t>Yates</t>
  </si>
  <si>
    <t>Mann</t>
  </si>
  <si>
    <t>Moss</t>
  </si>
  <si>
    <t>Carl</t>
  </si>
  <si>
    <t>Brendan</t>
  </si>
  <si>
    <t>Michael</t>
  </si>
  <si>
    <t>Buhagiar</t>
  </si>
  <si>
    <t>Keith</t>
  </si>
  <si>
    <t>Tierney</t>
  </si>
  <si>
    <t>Lowe</t>
  </si>
  <si>
    <t>Middleton</t>
  </si>
  <si>
    <t>Simon</t>
  </si>
  <si>
    <t>Sherrington</t>
  </si>
  <si>
    <t>Heywood</t>
  </si>
  <si>
    <t>Community</t>
  </si>
  <si>
    <t>Graeme</t>
  </si>
  <si>
    <t>Jones</t>
  </si>
  <si>
    <t>Gregg</t>
  </si>
  <si>
    <t>Beardwell</t>
  </si>
  <si>
    <t>Oliver</t>
  </si>
  <si>
    <t>Simmons</t>
  </si>
  <si>
    <t>Wood</t>
  </si>
  <si>
    <t>Stephen</t>
  </si>
  <si>
    <t>Brindle</t>
  </si>
  <si>
    <t>Brewster</t>
  </si>
  <si>
    <t>Nilesh</t>
  </si>
  <si>
    <t>Colin</t>
  </si>
  <si>
    <t>Smy</t>
  </si>
  <si>
    <t>Tim</t>
  </si>
  <si>
    <t>Grover</t>
  </si>
  <si>
    <t>Kian</t>
  </si>
  <si>
    <t>Ian</t>
  </si>
  <si>
    <t>Kay</t>
  </si>
  <si>
    <t>Allen</t>
  </si>
  <si>
    <t>Birchall</t>
  </si>
  <si>
    <t>Pattison</t>
  </si>
  <si>
    <t>Shaun</t>
  </si>
  <si>
    <t>Brown</t>
  </si>
  <si>
    <t>Gibney</t>
  </si>
  <si>
    <t>Liam</t>
  </si>
  <si>
    <t>Orrell</t>
  </si>
  <si>
    <t>Corrie</t>
  </si>
  <si>
    <t>Hylton</t>
  </si>
  <si>
    <t>Duke</t>
  </si>
  <si>
    <t>V40</t>
  </si>
  <si>
    <t>1st MV40</t>
  </si>
  <si>
    <t>Pollitt</t>
  </si>
  <si>
    <t>2nd MV40</t>
  </si>
  <si>
    <t>Wilde</t>
  </si>
  <si>
    <t>Doherty</t>
  </si>
  <si>
    <t>5th MV40</t>
  </si>
  <si>
    <t>Philip</t>
  </si>
  <si>
    <t>Gregory</t>
  </si>
  <si>
    <t>Craig</t>
  </si>
  <si>
    <t>Elsby</t>
  </si>
  <si>
    <t>Leo</t>
  </si>
  <si>
    <t>Binge</t>
  </si>
  <si>
    <t>Bate</t>
  </si>
  <si>
    <t>Holliday</t>
  </si>
  <si>
    <t>Adrian</t>
  </si>
  <si>
    <t>Ashburn</t>
  </si>
  <si>
    <t>Gary</t>
  </si>
  <si>
    <t>Sheader</t>
  </si>
  <si>
    <t>Southern</t>
  </si>
  <si>
    <t>Rawcliffe</t>
  </si>
  <si>
    <t>Couper</t>
  </si>
  <si>
    <t>John</t>
  </si>
  <si>
    <t>Worthington</t>
  </si>
  <si>
    <t>Ahern</t>
  </si>
  <si>
    <t>Campbell</t>
  </si>
  <si>
    <t>William</t>
  </si>
  <si>
    <t>Bateson</t>
  </si>
  <si>
    <t>Whitehead</t>
  </si>
  <si>
    <t>Lawrence</t>
  </si>
  <si>
    <t>Mcdonald</t>
  </si>
  <si>
    <t>Robert</t>
  </si>
  <si>
    <t>Mansfield</t>
  </si>
  <si>
    <t>gavin</t>
  </si>
  <si>
    <t>sanderson</t>
  </si>
  <si>
    <t>Waldie</t>
  </si>
  <si>
    <t>Maddrell</t>
  </si>
  <si>
    <t>Allmark</t>
  </si>
  <si>
    <t>Hayman</t>
  </si>
  <si>
    <t>Greenhalgh</t>
  </si>
  <si>
    <t>Schofield</t>
  </si>
  <si>
    <t>philip</t>
  </si>
  <si>
    <t>marsden</t>
  </si>
  <si>
    <t>V45</t>
  </si>
  <si>
    <t>red</t>
  </si>
  <si>
    <t>rose</t>
  </si>
  <si>
    <t>Glyn</t>
  </si>
  <si>
    <t>Povey</t>
  </si>
  <si>
    <t>Denye</t>
  </si>
  <si>
    <t>Sale</t>
  </si>
  <si>
    <t>Collins</t>
  </si>
  <si>
    <t>White</t>
  </si>
  <si>
    <t>Marcus</t>
  </si>
  <si>
    <t>Quinn</t>
  </si>
  <si>
    <t>Chorley</t>
  </si>
  <si>
    <t>Cass</t>
  </si>
  <si>
    <t>Warren</t>
  </si>
  <si>
    <t>Alan</t>
  </si>
  <si>
    <t>Done</t>
  </si>
  <si>
    <t>Fielding</t>
  </si>
  <si>
    <t>Adam</t>
  </si>
  <si>
    <t>Topping</t>
  </si>
  <si>
    <t>Ashworth</t>
  </si>
  <si>
    <t>Bond</t>
  </si>
  <si>
    <t>Mets</t>
  </si>
  <si>
    <t>Pratt</t>
  </si>
  <si>
    <t>Riggs</t>
  </si>
  <si>
    <t>Steve</t>
  </si>
  <si>
    <t>Spamer</t>
  </si>
  <si>
    <t>BTC</t>
  </si>
  <si>
    <t>Broadhurst</t>
  </si>
  <si>
    <t>Clarke</t>
  </si>
  <si>
    <t>Tony</t>
  </si>
  <si>
    <t>Grayson</t>
  </si>
  <si>
    <t>Nightingale</t>
  </si>
  <si>
    <t>Barry</t>
  </si>
  <si>
    <t>Skinner</t>
  </si>
  <si>
    <t>Darren</t>
  </si>
  <si>
    <t>Mike</t>
  </si>
  <si>
    <t>Kris</t>
  </si>
  <si>
    <t>Worsley</t>
  </si>
  <si>
    <t>Green</t>
  </si>
  <si>
    <t>Eddie</t>
  </si>
  <si>
    <t>Hamilton</t>
  </si>
  <si>
    <t>Lomas</t>
  </si>
  <si>
    <t>Philpot</t>
  </si>
  <si>
    <t>Mick</t>
  </si>
  <si>
    <t>Shann</t>
  </si>
  <si>
    <t>Glen</t>
  </si>
  <si>
    <t>Ranjit</t>
  </si>
  <si>
    <t>uppal</t>
  </si>
  <si>
    <t>lions</t>
  </si>
  <si>
    <t>Singleton</t>
  </si>
  <si>
    <t>team</t>
  </si>
  <si>
    <t>deane</t>
  </si>
  <si>
    <t>tri</t>
  </si>
  <si>
    <t>club</t>
  </si>
  <si>
    <t>Neil</t>
  </si>
  <si>
    <t>Raby</t>
  </si>
  <si>
    <t>Fusion</t>
  </si>
  <si>
    <t>Howard</t>
  </si>
  <si>
    <t>sparke</t>
  </si>
  <si>
    <t>Harper</t>
  </si>
  <si>
    <t>V50</t>
  </si>
  <si>
    <t>Purnell</t>
  </si>
  <si>
    <t>Garry</t>
  </si>
  <si>
    <t>Barnett</t>
  </si>
  <si>
    <t>Hart</t>
  </si>
  <si>
    <t>Dean</t>
  </si>
  <si>
    <t>Porteous</t>
  </si>
  <si>
    <t>Rackstraw</t>
  </si>
  <si>
    <t>Mccormick</t>
  </si>
  <si>
    <t>Ingles</t>
  </si>
  <si>
    <t>Aspinall</t>
  </si>
  <si>
    <t>southport</t>
  </si>
  <si>
    <t>waterloo</t>
  </si>
  <si>
    <t>MIKE</t>
  </si>
  <si>
    <t>Bailey</t>
  </si>
  <si>
    <t>Clarkson</t>
  </si>
  <si>
    <t>tony</t>
  </si>
  <si>
    <t>Wiseman</t>
  </si>
  <si>
    <t>Doug</t>
  </si>
  <si>
    <t>Bryden</t>
  </si>
  <si>
    <t>Cuthbertson</t>
  </si>
  <si>
    <t>James-Robert</t>
  </si>
  <si>
    <t>Hall</t>
  </si>
  <si>
    <t>Greenall</t>
  </si>
  <si>
    <t>Stu</t>
  </si>
  <si>
    <t>Vincent</t>
  </si>
  <si>
    <t>Alcock</t>
  </si>
  <si>
    <t>Spectrum</t>
  </si>
  <si>
    <t>striders</t>
  </si>
  <si>
    <t>Dominic</t>
  </si>
  <si>
    <t>Prakash</t>
  </si>
  <si>
    <t>Coppell</t>
  </si>
  <si>
    <t>Atherton-Mckenna</t>
  </si>
  <si>
    <t>Rushworth</t>
  </si>
  <si>
    <t>Feingold</t>
  </si>
  <si>
    <t>Foster</t>
  </si>
  <si>
    <t>Ken</t>
  </si>
  <si>
    <t>Chilcott</t>
  </si>
  <si>
    <t>Yash</t>
  </si>
  <si>
    <t>PATEL</t>
  </si>
  <si>
    <t>Brear</t>
  </si>
  <si>
    <t>stainland</t>
  </si>
  <si>
    <t>Justin</t>
  </si>
  <si>
    <t>Nolan</t>
  </si>
  <si>
    <t>V55</t>
  </si>
  <si>
    <t>1st MV55</t>
  </si>
  <si>
    <t>paul</t>
  </si>
  <si>
    <t>mills</t>
  </si>
  <si>
    <t>Holcombe</t>
  </si>
  <si>
    <t>Sean</t>
  </si>
  <si>
    <t>Mcmyler</t>
  </si>
  <si>
    <t>Ed</t>
  </si>
  <si>
    <t>4th MV55</t>
  </si>
  <si>
    <t>Moran</t>
  </si>
  <si>
    <t>Marland</t>
  </si>
  <si>
    <t>Horsman</t>
  </si>
  <si>
    <t>Bannister</t>
  </si>
  <si>
    <t>Farrar</t>
  </si>
  <si>
    <t>Ged</t>
  </si>
  <si>
    <t>Jonathan</t>
  </si>
  <si>
    <t>Pybus</t>
  </si>
  <si>
    <t>Tootle</t>
  </si>
  <si>
    <t>O'Brien</t>
  </si>
  <si>
    <t>Tatterton</t>
  </si>
  <si>
    <t>Scarr</t>
  </si>
  <si>
    <t>BW&amp;FAC</t>
  </si>
  <si>
    <t>Holmfirth</t>
  </si>
  <si>
    <t>Sandy</t>
  </si>
  <si>
    <t>Gee</t>
  </si>
  <si>
    <t>Davis</t>
  </si>
  <si>
    <t>Blackburn</t>
  </si>
  <si>
    <t>Birch</t>
  </si>
  <si>
    <t>Preston</t>
  </si>
  <si>
    <t>Maxwell</t>
  </si>
  <si>
    <t>Thomson</t>
  </si>
  <si>
    <t>Jeffrey</t>
  </si>
  <si>
    <t>V60</t>
  </si>
  <si>
    <t>1st MV60</t>
  </si>
  <si>
    <t>2nd MV60</t>
  </si>
  <si>
    <t>3rd MV60</t>
  </si>
  <si>
    <t>Lancaster</t>
  </si>
  <si>
    <t>Morcambe</t>
  </si>
  <si>
    <t>5th MV60</t>
  </si>
  <si>
    <t>Thompson</t>
  </si>
  <si>
    <t>Hallam</t>
  </si>
  <si>
    <t>Willoughby</t>
  </si>
  <si>
    <t>George</t>
  </si>
  <si>
    <t>Newcombe</t>
  </si>
  <si>
    <t>Twizell</t>
  </si>
  <si>
    <t>Butterfield</t>
  </si>
  <si>
    <t>Mcvey</t>
  </si>
  <si>
    <t>Kestrel</t>
  </si>
  <si>
    <t>Super</t>
  </si>
  <si>
    <t>Flyers</t>
  </si>
  <si>
    <t>Wlodarczxk</t>
  </si>
  <si>
    <t>Christopher</t>
  </si>
  <si>
    <t>Brickell</t>
  </si>
  <si>
    <t>V65</t>
  </si>
  <si>
    <t>Manchester</t>
  </si>
  <si>
    <t>Stanley</t>
  </si>
  <si>
    <t>Owen</t>
  </si>
  <si>
    <t>Reid</t>
  </si>
  <si>
    <t>Bill</t>
  </si>
  <si>
    <t>STEPHEN</t>
  </si>
  <si>
    <t>WILKINSONM</t>
  </si>
  <si>
    <t>Egan</t>
  </si>
  <si>
    <t>Whiteside</t>
  </si>
  <si>
    <t>Glassbrook</t>
  </si>
  <si>
    <t>V70</t>
  </si>
  <si>
    <t>Massey</t>
  </si>
  <si>
    <t>Brian</t>
  </si>
  <si>
    <t>Tull</t>
  </si>
  <si>
    <t>Paid Up?</t>
  </si>
  <si>
    <t>Y</t>
  </si>
  <si>
    <t>Linda O'byrne</t>
  </si>
  <si>
    <t>Janine Taylor</t>
  </si>
  <si>
    <t>sarah woodiwiss</t>
  </si>
  <si>
    <t>SANDRA CAINE</t>
  </si>
  <si>
    <t>jonathan sangster</t>
  </si>
  <si>
    <t>MIKE CAINE</t>
  </si>
  <si>
    <t>tony woodiwiss</t>
  </si>
  <si>
    <t>Howard sparke</t>
  </si>
  <si>
    <t>Date</t>
  </si>
  <si>
    <t>Category</t>
  </si>
  <si>
    <t>Location</t>
  </si>
  <si>
    <t>Race</t>
  </si>
  <si>
    <t>Distance</t>
  </si>
  <si>
    <t>Type</t>
  </si>
  <si>
    <t>AR / GP</t>
  </si>
  <si>
    <t>Results</t>
  </si>
  <si>
    <t>Sunday 24th February</t>
  </si>
  <si>
    <t> ⇒</t>
  </si>
  <si>
    <t>Sunday 7th April</t>
  </si>
  <si>
    <t>Trail</t>
  </si>
  <si>
    <t> Sunday 12th May</t>
  </si>
  <si>
    <t> Whitechapel</t>
  </si>
  <si>
    <t> Road</t>
  </si>
  <si>
    <t> Wednesday 29th May</t>
  </si>
  <si>
    <t>Rochdale</t>
  </si>
  <si>
    <t> Sunday 16th June</t>
  </si>
  <si>
    <t>Freckleton</t>
  </si>
  <si>
    <t>Freckleton HM </t>
  </si>
  <si>
    <t>Road </t>
  </si>
  <si>
    <t>AR </t>
  </si>
  <si>
    <t> Sunday 30th June</t>
  </si>
  <si>
    <t>Trawden</t>
  </si>
  <si>
    <t> Trail</t>
  </si>
  <si>
    <t> Thursday 11th July</t>
  </si>
  <si>
    <t>Sale Sizzler </t>
  </si>
  <si>
    <t> Sunday 11th August</t>
  </si>
  <si>
    <t>Lowther</t>
  </si>
  <si>
    <t> Sunday 3rd November</t>
  </si>
  <si>
    <t>Wheelton</t>
  </si>
  <si>
    <t>GP </t>
  </si>
  <si>
    <t>Competitors</t>
  </si>
  <si>
    <t>Event</t>
  </si>
  <si>
    <t>Total</t>
  </si>
  <si>
    <t>Francis Mackin</t>
  </si>
  <si>
    <t>Richard Blake</t>
  </si>
  <si>
    <t>=8</t>
  </si>
  <si>
    <t>=10</t>
  </si>
  <si>
    <t>=13</t>
  </si>
  <si>
    <t>Liz McLellan</t>
  </si>
  <si>
    <r>
      <t xml:space="preserve">Freckleton HM  - </t>
    </r>
    <r>
      <rPr>
        <sz val="12"/>
        <color indexed="10"/>
        <rFont val="Calibri"/>
        <family val="2"/>
      </rPr>
      <t>Age Related</t>
    </r>
  </si>
  <si>
    <r>
      <t xml:space="preserve">Sale Sizzler - </t>
    </r>
    <r>
      <rPr>
        <sz val="12"/>
        <color indexed="10"/>
        <rFont val="Calibri"/>
        <family val="2"/>
      </rPr>
      <t>Age Related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</si>
</sst>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d\ dd\ mmm"/>
    <numFmt numFmtId="165" formatCode="0.0&quot;km&quot;"/>
  </numFmts>
  <fonts count="71">
    <font>
      <sz val="11"/>
      <color rgb="FF000000"/>
      <name val="Calibri"/>
      <family val="0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8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57"/>
      <name val="Calibri"/>
      <family val="2"/>
    </font>
    <font>
      <b/>
      <sz val="11"/>
      <color indexed="62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trike/>
      <sz val="14"/>
      <color indexed="10"/>
      <name val="Calibri"/>
      <family val="2"/>
    </font>
    <font>
      <b/>
      <sz val="14"/>
      <color indexed="9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62"/>
      <name val="Calibri"/>
      <family val="2"/>
    </font>
    <font>
      <sz val="20"/>
      <color indexed="62"/>
      <name val="Calibri"/>
      <family val="2"/>
    </font>
    <font>
      <sz val="8"/>
      <name val="Segoe U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24"/>
      <color rgb="FF385623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  <font>
      <b/>
      <sz val="24"/>
      <color theme="1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trike/>
      <sz val="14"/>
      <color rgb="FFFF0000"/>
      <name val="Calibri"/>
      <family val="2"/>
    </font>
    <font>
      <b/>
      <sz val="14"/>
      <color theme="0"/>
      <name val="Calibri"/>
      <family val="2"/>
    </font>
    <font>
      <b/>
      <sz val="12"/>
      <color theme="4"/>
      <name val="Calibri"/>
      <family val="2"/>
    </font>
    <font>
      <b/>
      <sz val="12"/>
      <color theme="1"/>
      <name val="Calibri"/>
      <family val="2"/>
    </font>
    <font>
      <b/>
      <sz val="18"/>
      <color rgb="FF000000"/>
      <name val="Calibri"/>
      <family val="2"/>
    </font>
    <font>
      <b/>
      <sz val="20"/>
      <color theme="4"/>
      <name val="Calibri"/>
      <family val="2"/>
    </font>
    <font>
      <sz val="20"/>
      <color theme="4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5623"/>
      </left>
      <right style="thin">
        <color rgb="FF385623"/>
      </right>
      <top style="thin">
        <color rgb="FF385623"/>
      </top>
      <bottom style="thin">
        <color rgb="FF385623"/>
      </bottom>
    </border>
    <border>
      <left style="thin">
        <color rgb="FF385623"/>
      </left>
      <right style="thin">
        <color rgb="FF385623"/>
      </right>
      <top style="thin">
        <color rgb="FF38562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385623"/>
      </left>
      <right/>
      <top style="thin">
        <color rgb="FF385623"/>
      </top>
      <bottom style="thin">
        <color rgb="FF3856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385623"/>
      </left>
      <right/>
      <top style="thin">
        <color rgb="FF385623"/>
      </top>
      <bottom/>
    </border>
    <border>
      <left/>
      <right style="thin">
        <color rgb="FF385623"/>
      </right>
      <top style="thin">
        <color rgb="FF385623"/>
      </top>
      <bottom/>
    </border>
    <border>
      <left style="thin">
        <color rgb="FF385623"/>
      </left>
      <right/>
      <top/>
      <bottom/>
    </border>
    <border>
      <left/>
      <right style="thin">
        <color rgb="FF385623"/>
      </right>
      <top/>
      <bottom/>
    </border>
    <border>
      <left style="thin">
        <color rgb="FF385623"/>
      </left>
      <right/>
      <top/>
      <bottom style="thin">
        <color rgb="FF385623"/>
      </bottom>
    </border>
    <border>
      <left/>
      <right style="thin">
        <color rgb="FF385623"/>
      </right>
      <top/>
      <bottom style="thin">
        <color rgb="FF3856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6" fillId="0" borderId="0" xfId="0" applyFont="1" applyAlignment="1">
      <alignment/>
    </xf>
    <xf numFmtId="164" fontId="57" fillId="33" borderId="10" xfId="0" applyNumberFormat="1" applyFont="1" applyFill="1" applyBorder="1" applyAlignment="1">
      <alignment horizontal="center" wrapText="1"/>
    </xf>
    <xf numFmtId="164" fontId="57" fillId="33" borderId="11" xfId="0" applyNumberFormat="1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37" fillId="0" borderId="0" xfId="0" applyFont="1" applyAlignment="1">
      <alignment/>
    </xf>
    <xf numFmtId="46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7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12" xfId="0" applyFont="1" applyFill="1" applyBorder="1" applyAlignment="1" quotePrefix="1">
      <alignment horizontal="center"/>
    </xf>
    <xf numFmtId="0" fontId="61" fillId="33" borderId="12" xfId="0" applyFont="1" applyFill="1" applyBorder="1" applyAlignment="1">
      <alignment/>
    </xf>
    <xf numFmtId="0" fontId="61" fillId="33" borderId="12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61" fillId="34" borderId="12" xfId="0" applyFont="1" applyFill="1" applyBorder="1" applyAlignment="1">
      <alignment/>
    </xf>
    <xf numFmtId="0" fontId="61" fillId="34" borderId="12" xfId="0" applyFont="1" applyFill="1" applyBorder="1" applyAlignment="1">
      <alignment horizontal="center"/>
    </xf>
    <xf numFmtId="0" fontId="60" fillId="34" borderId="12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3" fillId="35" borderId="13" xfId="0" applyFont="1" applyFill="1" applyBorder="1" applyAlignment="1">
      <alignment/>
    </xf>
    <xf numFmtId="0" fontId="63" fillId="36" borderId="13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4" fillId="37" borderId="12" xfId="0" applyFont="1" applyFill="1" applyBorder="1" applyAlignment="1">
      <alignment horizontal="center" vertical="center" wrapText="1"/>
    </xf>
    <xf numFmtId="0" fontId="64" fillId="38" borderId="12" xfId="0" applyFont="1" applyFill="1" applyBorder="1" applyAlignment="1">
      <alignment horizontal="center" vertical="center" wrapText="1"/>
    </xf>
    <xf numFmtId="0" fontId="64" fillId="39" borderId="12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/>
    </xf>
    <xf numFmtId="0" fontId="61" fillId="34" borderId="15" xfId="0" applyFont="1" applyFill="1" applyBorder="1" applyAlignment="1">
      <alignment horizontal="center"/>
    </xf>
    <xf numFmtId="0" fontId="60" fillId="34" borderId="15" xfId="0" applyFont="1" applyFill="1" applyBorder="1" applyAlignment="1">
      <alignment horizontal="center"/>
    </xf>
    <xf numFmtId="0" fontId="66" fillId="33" borderId="12" xfId="0" applyFont="1" applyFill="1" applyBorder="1" applyAlignment="1">
      <alignment/>
    </xf>
    <xf numFmtId="164" fontId="64" fillId="33" borderId="10" xfId="0" applyNumberFormat="1" applyFont="1" applyFill="1" applyBorder="1" applyAlignment="1">
      <alignment horizontal="center" vertical="center" wrapText="1"/>
    </xf>
    <xf numFmtId="164" fontId="64" fillId="33" borderId="16" xfId="0" applyNumberFormat="1" applyFont="1" applyFill="1" applyBorder="1" applyAlignment="1">
      <alignment horizontal="center" vertical="center" wrapText="1"/>
    </xf>
    <xf numFmtId="165" fontId="64" fillId="37" borderId="10" xfId="0" applyNumberFormat="1" applyFont="1" applyFill="1" applyBorder="1" applyAlignment="1">
      <alignment horizontal="center"/>
    </xf>
    <xf numFmtId="165" fontId="64" fillId="39" borderId="10" xfId="0" applyNumberFormat="1" applyFont="1" applyFill="1" applyBorder="1" applyAlignment="1">
      <alignment horizontal="center"/>
    </xf>
    <xf numFmtId="165" fontId="64" fillId="38" borderId="10" xfId="0" applyNumberFormat="1" applyFont="1" applyFill="1" applyBorder="1" applyAlignment="1">
      <alignment horizontal="center"/>
    </xf>
    <xf numFmtId="165" fontId="64" fillId="38" borderId="16" xfId="0" applyNumberFormat="1" applyFont="1" applyFill="1" applyBorder="1" applyAlignment="1">
      <alignment horizontal="center"/>
    </xf>
    <xf numFmtId="165" fontId="64" fillId="33" borderId="17" xfId="0" applyNumberFormat="1" applyFont="1" applyFill="1" applyBorder="1" applyAlignment="1">
      <alignment horizontal="center" vertical="center"/>
    </xf>
    <xf numFmtId="165" fontId="64" fillId="33" borderId="18" xfId="0" applyNumberFormat="1" applyFont="1" applyFill="1" applyBorder="1" applyAlignment="1">
      <alignment horizontal="center" vertical="center"/>
    </xf>
    <xf numFmtId="165" fontId="64" fillId="33" borderId="19" xfId="0" applyNumberFormat="1" applyFont="1" applyFill="1" applyBorder="1" applyAlignment="1">
      <alignment horizontal="center" vertical="center"/>
    </xf>
    <xf numFmtId="165" fontId="64" fillId="33" borderId="20" xfId="0" applyNumberFormat="1" applyFont="1" applyFill="1" applyBorder="1" applyAlignment="1">
      <alignment horizontal="center" vertical="center"/>
    </xf>
    <xf numFmtId="165" fontId="64" fillId="33" borderId="0" xfId="0" applyNumberFormat="1" applyFont="1" applyFill="1" applyBorder="1" applyAlignment="1">
      <alignment horizontal="center" vertical="center"/>
    </xf>
    <xf numFmtId="165" fontId="64" fillId="33" borderId="21" xfId="0" applyNumberFormat="1" applyFont="1" applyFill="1" applyBorder="1" applyAlignment="1">
      <alignment horizontal="center" vertical="center"/>
    </xf>
    <xf numFmtId="165" fontId="64" fillId="33" borderId="22" xfId="0" applyNumberFormat="1" applyFont="1" applyFill="1" applyBorder="1" applyAlignment="1">
      <alignment horizontal="center" vertical="center"/>
    </xf>
    <xf numFmtId="165" fontId="64" fillId="33" borderId="23" xfId="0" applyNumberFormat="1" applyFont="1" applyFill="1" applyBorder="1" applyAlignment="1">
      <alignment horizontal="center" vertical="center"/>
    </xf>
    <xf numFmtId="165" fontId="64" fillId="33" borderId="24" xfId="0" applyNumberFormat="1" applyFont="1" applyFill="1" applyBorder="1" applyAlignment="1">
      <alignment horizontal="center" vertical="center"/>
    </xf>
    <xf numFmtId="165" fontId="65" fillId="33" borderId="17" xfId="0" applyNumberFormat="1" applyFont="1" applyFill="1" applyBorder="1" applyAlignment="1">
      <alignment horizontal="center" vertical="center" wrapText="1"/>
    </xf>
    <xf numFmtId="165" fontId="65" fillId="33" borderId="18" xfId="0" applyNumberFormat="1" applyFont="1" applyFill="1" applyBorder="1" applyAlignment="1">
      <alignment horizontal="center" vertical="center" wrapText="1"/>
    </xf>
    <xf numFmtId="165" fontId="65" fillId="33" borderId="22" xfId="0" applyNumberFormat="1" applyFont="1" applyFill="1" applyBorder="1" applyAlignment="1">
      <alignment horizontal="center" vertical="center" wrapText="1"/>
    </xf>
    <xf numFmtId="165" fontId="65" fillId="33" borderId="23" xfId="0" applyNumberFormat="1" applyFont="1" applyFill="1" applyBorder="1" applyAlignment="1">
      <alignment horizontal="center" vertical="center" wrapText="1"/>
    </xf>
    <xf numFmtId="0" fontId="67" fillId="33" borderId="25" xfId="0" applyFont="1" applyFill="1" applyBorder="1" applyAlignment="1">
      <alignment horizontal="center" vertical="center"/>
    </xf>
    <xf numFmtId="0" fontId="68" fillId="40" borderId="26" xfId="0" applyFont="1" applyFill="1" applyBorder="1" applyAlignment="1">
      <alignment horizontal="center"/>
    </xf>
    <xf numFmtId="0" fontId="67" fillId="33" borderId="27" xfId="0" applyFont="1" applyFill="1" applyBorder="1" applyAlignment="1">
      <alignment horizontal="center" vertical="center"/>
    </xf>
    <xf numFmtId="0" fontId="68" fillId="40" borderId="28" xfId="0" applyFont="1" applyFill="1" applyBorder="1" applyAlignment="1">
      <alignment horizontal="center"/>
    </xf>
    <xf numFmtId="0" fontId="68" fillId="40" borderId="29" xfId="0" applyFont="1" applyFill="1" applyBorder="1" applyAlignment="1">
      <alignment horizontal="center"/>
    </xf>
    <xf numFmtId="0" fontId="68" fillId="40" borderId="30" xfId="0" applyFont="1" applyFill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165" fontId="57" fillId="33" borderId="17" xfId="0" applyNumberFormat="1" applyFont="1" applyFill="1" applyBorder="1" applyAlignment="1">
      <alignment horizontal="center" vertical="center"/>
    </xf>
    <xf numFmtId="165" fontId="57" fillId="33" borderId="18" xfId="0" applyNumberFormat="1" applyFont="1" applyFill="1" applyBorder="1" applyAlignment="1">
      <alignment horizontal="center" vertical="center"/>
    </xf>
    <xf numFmtId="165" fontId="57" fillId="33" borderId="19" xfId="0" applyNumberFormat="1" applyFont="1" applyFill="1" applyBorder="1" applyAlignment="1">
      <alignment horizontal="center" vertical="center"/>
    </xf>
    <xf numFmtId="165" fontId="57" fillId="33" borderId="20" xfId="0" applyNumberFormat="1" applyFont="1" applyFill="1" applyBorder="1" applyAlignment="1">
      <alignment horizontal="center" vertical="center"/>
    </xf>
    <xf numFmtId="165" fontId="57" fillId="33" borderId="0" xfId="0" applyNumberFormat="1" applyFont="1" applyFill="1" applyBorder="1" applyAlignment="1">
      <alignment horizontal="center" vertical="center"/>
    </xf>
    <xf numFmtId="165" fontId="57" fillId="33" borderId="21" xfId="0" applyNumberFormat="1" applyFont="1" applyFill="1" applyBorder="1" applyAlignment="1">
      <alignment horizontal="center" vertical="center"/>
    </xf>
    <xf numFmtId="165" fontId="57" fillId="33" borderId="22" xfId="0" applyNumberFormat="1" applyFont="1" applyFill="1" applyBorder="1" applyAlignment="1">
      <alignment horizontal="center" vertical="center"/>
    </xf>
    <xf numFmtId="165" fontId="57" fillId="33" borderId="23" xfId="0" applyNumberFormat="1" applyFont="1" applyFill="1" applyBorder="1" applyAlignment="1">
      <alignment horizontal="center" vertical="center"/>
    </xf>
    <xf numFmtId="165" fontId="57" fillId="33" borderId="24" xfId="0" applyNumberFormat="1" applyFont="1" applyFill="1" applyBorder="1" applyAlignment="1">
      <alignment horizontal="center" vertical="center"/>
    </xf>
    <xf numFmtId="165" fontId="52" fillId="33" borderId="17" xfId="0" applyNumberFormat="1" applyFont="1" applyFill="1" applyBorder="1" applyAlignment="1">
      <alignment horizontal="center" vertical="center" wrapText="1"/>
    </xf>
    <xf numFmtId="165" fontId="52" fillId="33" borderId="18" xfId="0" applyNumberFormat="1" applyFont="1" applyFill="1" applyBorder="1" applyAlignment="1">
      <alignment horizontal="center" vertical="center" wrapText="1"/>
    </xf>
    <xf numFmtId="165" fontId="52" fillId="33" borderId="22" xfId="0" applyNumberFormat="1" applyFont="1" applyFill="1" applyBorder="1" applyAlignment="1">
      <alignment horizontal="center" vertical="center" wrapText="1"/>
    </xf>
    <xf numFmtId="165" fontId="52" fillId="33" borderId="2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9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Burnden Club Championship 2019 - Numbers out for events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59"/>
          <c:w val="0.976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'BRR 2019 CC_Men'!$C$78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'BRR 2019 CC_Men'!$D$77:$P$77</c:f>
              <c:strCache>
                <c:ptCount val="13"/>
                <c:pt idx="0">
                  <c:v>Lostock 6</c:v>
                </c:pt>
                <c:pt idx="1">
                  <c:v>Rivington 10</c:v>
                </c:pt>
                <c:pt idx="2">
                  <c:v> Blacksticks Blue</c:v>
                </c:pt>
                <c:pt idx="3">
                  <c:v>Hollingworth Lake 5k </c:v>
                </c:pt>
                <c:pt idx="4">
                  <c:v>Freckleton HM  - Age Related</c:v>
                </c:pt>
                <c:pt idx="5">
                  <c:v> Trawden 7</c:v>
                </c:pt>
                <c:pt idx="6">
                  <c:v>Sale Sizzler - Age Related</c:v>
                </c:pt>
                <c:pt idx="7">
                  <c:v>Lowther Trail </c:v>
                </c:pt>
                <c:pt idx="8">
                  <c:v>Through the Villages </c:v>
                </c:pt>
                <c:pt idx="9">
                  <c:v>National Cross Country</c:v>
                </c:pt>
                <c:pt idx="10">
                  <c:v>12 &amp; 6 Stage Relays</c:v>
                </c:pt>
                <c:pt idx="11">
                  <c:v>6 x 4 Relays</c:v>
                </c:pt>
                <c:pt idx="12">
                  <c:v>Club Challenge</c:v>
                </c:pt>
              </c:strCache>
            </c:strRef>
          </c:cat>
          <c:val>
            <c:numRef>
              <c:f>'BRR 2019 CC_Men'!$D$78:$P$78</c:f>
              <c:numCache>
                <c:ptCount val="13"/>
                <c:pt idx="0">
                  <c:v>28</c:v>
                </c:pt>
                <c:pt idx="1">
                  <c:v>21</c:v>
                </c:pt>
                <c:pt idx="2">
                  <c:v>20</c:v>
                </c:pt>
                <c:pt idx="3">
                  <c:v>24</c:v>
                </c:pt>
                <c:pt idx="4">
                  <c:v>19</c:v>
                </c:pt>
                <c:pt idx="5">
                  <c:v>23</c:v>
                </c:pt>
                <c:pt idx="6">
                  <c:v>20</c:v>
                </c:pt>
                <c:pt idx="7">
                  <c:v>16</c:v>
                </c:pt>
                <c:pt idx="8">
                  <c:v>26</c:v>
                </c:pt>
                <c:pt idx="9">
                  <c:v>3</c:v>
                </c:pt>
                <c:pt idx="10">
                  <c:v>24</c:v>
                </c:pt>
                <c:pt idx="11">
                  <c:v>3</c:v>
                </c:pt>
                <c:pt idx="12">
                  <c:v>31</c:v>
                </c:pt>
              </c:numCache>
            </c:numRef>
          </c:val>
        </c:ser>
        <c:ser>
          <c:idx val="1"/>
          <c:order val="1"/>
          <c:tx>
            <c:strRef>
              <c:f>'BRR 2019 CC_Men'!$C$79</c:f>
              <c:strCache>
                <c:ptCount val="1"/>
                <c:pt idx="0">
                  <c:v>Ladies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'BRR 2019 CC_Men'!$D$77:$P$77</c:f>
              <c:strCache>
                <c:ptCount val="13"/>
                <c:pt idx="0">
                  <c:v>Lostock 6</c:v>
                </c:pt>
                <c:pt idx="1">
                  <c:v>Rivington 10</c:v>
                </c:pt>
                <c:pt idx="2">
                  <c:v> Blacksticks Blue</c:v>
                </c:pt>
                <c:pt idx="3">
                  <c:v>Hollingworth Lake 5k </c:v>
                </c:pt>
                <c:pt idx="4">
                  <c:v>Freckleton HM  - Age Related</c:v>
                </c:pt>
                <c:pt idx="5">
                  <c:v> Trawden 7</c:v>
                </c:pt>
                <c:pt idx="6">
                  <c:v>Sale Sizzler - Age Related</c:v>
                </c:pt>
                <c:pt idx="7">
                  <c:v>Lowther Trail </c:v>
                </c:pt>
                <c:pt idx="8">
                  <c:v>Through the Villages </c:v>
                </c:pt>
                <c:pt idx="9">
                  <c:v>National Cross Country</c:v>
                </c:pt>
                <c:pt idx="10">
                  <c:v>12 &amp; 6 Stage Relays</c:v>
                </c:pt>
                <c:pt idx="11">
                  <c:v>6 x 4 Relays</c:v>
                </c:pt>
                <c:pt idx="12">
                  <c:v>Club Challenge</c:v>
                </c:pt>
              </c:strCache>
            </c:strRef>
          </c:cat>
          <c:val>
            <c:numRef>
              <c:f>'BRR 2019 CC_Men'!$D$79:$P$79</c:f>
              <c:numCache>
                <c:ptCount val="13"/>
                <c:pt idx="0">
                  <c:v>28</c:v>
                </c:pt>
                <c:pt idx="1">
                  <c:v>17</c:v>
                </c:pt>
                <c:pt idx="2">
                  <c:v>22</c:v>
                </c:pt>
                <c:pt idx="3">
                  <c:v>22</c:v>
                </c:pt>
                <c:pt idx="4">
                  <c:v>18</c:v>
                </c:pt>
                <c:pt idx="5">
                  <c:v>16</c:v>
                </c:pt>
                <c:pt idx="6">
                  <c:v>21</c:v>
                </c:pt>
                <c:pt idx="7">
                  <c:v>17</c:v>
                </c:pt>
                <c:pt idx="8">
                  <c:v>25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32</c:v>
                </c:pt>
              </c:numCache>
            </c:numRef>
          </c:val>
        </c:ser>
        <c:overlap val="-27"/>
        <c:gapWidth val="219"/>
        <c:axId val="59922630"/>
        <c:axId val="2432759"/>
      </c:bar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32759"/>
        <c:crosses val="autoZero"/>
        <c:auto val="1"/>
        <c:lblOffset val="100"/>
        <c:tickLblSkip val="1"/>
        <c:noMultiLvlLbl val="0"/>
      </c:catAx>
      <c:valAx>
        <c:axId val="24327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9226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15"/>
          <c:y val="0.95175"/>
          <c:w val="0.097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Club Events Completed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315"/>
          <c:w val="0.83625"/>
          <c:h val="0.72825"/>
        </c:manualLayout>
      </c:layout>
      <c:pie3DChart>
        <c:varyColors val="1"/>
        <c:ser>
          <c:idx val="0"/>
          <c:order val="0"/>
          <c:tx>
            <c:strRef>
              <c:f>'BRR 2019 CC_Men'!$U$77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'BRR 2019 CC_Men'!$T$78:$T$79</c:f>
              <c:strCache>
                <c:ptCount val="2"/>
                <c:pt idx="0">
                  <c:v>Men</c:v>
                </c:pt>
                <c:pt idx="1">
                  <c:v>Ladies</c:v>
                </c:pt>
              </c:strCache>
            </c:strRef>
          </c:cat>
          <c:val>
            <c:numRef>
              <c:f>'BRR 2019 CC_Men'!$U$78:$U$79</c:f>
              <c:numCache>
                <c:ptCount val="2"/>
                <c:pt idx="0">
                  <c:v>258</c:v>
                </c:pt>
                <c:pt idx="1">
                  <c:v>224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"/>
          <c:y val="0.95175"/>
          <c:w val="0.097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104775</xdr:rowOff>
    </xdr:from>
    <xdr:to>
      <xdr:col>2</xdr:col>
      <xdr:colOff>247650</xdr:colOff>
      <xdr:row>1</xdr:row>
      <xdr:rowOff>561975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0</xdr:colOff>
      <xdr:row>1</xdr:row>
      <xdr:rowOff>0</xdr:rowOff>
    </xdr:from>
    <xdr:to>
      <xdr:col>24</xdr:col>
      <xdr:colOff>123825</xdr:colOff>
      <xdr:row>2</xdr:row>
      <xdr:rowOff>66675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190500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104775</xdr:rowOff>
    </xdr:from>
    <xdr:to>
      <xdr:col>2</xdr:col>
      <xdr:colOff>333375</xdr:colOff>
      <xdr:row>1</xdr:row>
      <xdr:rowOff>561975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0</xdr:colOff>
      <xdr:row>1</xdr:row>
      <xdr:rowOff>0</xdr:rowOff>
    </xdr:from>
    <xdr:to>
      <xdr:col>24</xdr:col>
      <xdr:colOff>123825</xdr:colOff>
      <xdr:row>2</xdr:row>
      <xdr:rowOff>66675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54225" y="190500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16</xdr:row>
      <xdr:rowOff>95250</xdr:rowOff>
    </xdr:from>
    <xdr:to>
      <xdr:col>15</xdr:col>
      <xdr:colOff>114300</xdr:colOff>
      <xdr:row>22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143250"/>
          <a:ext cx="95250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46"/>
  <sheetViews>
    <sheetView showGridLines="0" showZeros="0" tabSelected="1"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"/>
    </sheetView>
  </sheetViews>
  <sheetFormatPr defaultColWidth="14.421875" defaultRowHeight="15" customHeight="1"/>
  <cols>
    <col min="1" max="1" width="1.8515625" style="0" customWidth="1"/>
    <col min="2" max="2" width="7.00390625" style="0" customWidth="1"/>
    <col min="3" max="3" width="24.140625" style="0" bestFit="1" customWidth="1"/>
    <col min="4" max="4" width="12.00390625" style="0" customWidth="1"/>
    <col min="5" max="5" width="10.28125" style="0" customWidth="1"/>
    <col min="6" max="6" width="13.140625" style="0" customWidth="1"/>
    <col min="7" max="7" width="14.28125" style="0" customWidth="1"/>
    <col min="8" max="8" width="12.57421875" style="0" customWidth="1"/>
    <col min="9" max="9" width="11.140625" style="0" customWidth="1"/>
    <col min="10" max="10" width="14.57421875" style="0" customWidth="1"/>
    <col min="11" max="11" width="11.8515625" style="0" customWidth="1"/>
    <col min="12" max="12" width="13.28125" style="0" customWidth="1"/>
    <col min="13" max="13" width="10.57421875" style="0" customWidth="1"/>
    <col min="14" max="14" width="11.7109375" style="0" customWidth="1"/>
    <col min="15" max="15" width="8.7109375" style="0" customWidth="1"/>
    <col min="16" max="16" width="10.421875" style="0" customWidth="1"/>
    <col min="17" max="17" width="8.7109375" style="0" customWidth="1"/>
    <col min="18" max="18" width="3.57421875" style="0" customWidth="1"/>
    <col min="19" max="19" width="3.8515625" style="0" customWidth="1"/>
    <col min="20" max="20" width="3.28125" style="0" customWidth="1"/>
    <col min="21" max="21" width="13.00390625" style="0" customWidth="1"/>
    <col min="22" max="22" width="8.7109375" style="0" customWidth="1"/>
    <col min="23" max="24" width="8.7109375" style="0" hidden="1" customWidth="1"/>
    <col min="25" max="36" width="8.7109375" style="0" customWidth="1"/>
  </cols>
  <sheetData>
    <row r="1" spans="2:24" ht="15">
      <c r="B1" s="1"/>
      <c r="C1" s="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  <c r="V1" s="21"/>
      <c r="W1" s="21"/>
      <c r="X1" s="21"/>
    </row>
    <row r="2" spans="2:24" ht="45.75" customHeight="1">
      <c r="B2" s="1"/>
      <c r="C2" s="8"/>
      <c r="D2" s="74" t="s">
        <v>0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9"/>
      <c r="V2" s="21"/>
      <c r="W2" s="21"/>
      <c r="X2" s="21"/>
    </row>
    <row r="3" spans="2:24" ht="31.5">
      <c r="B3" s="3"/>
      <c r="C3" s="75" t="s">
        <v>1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21"/>
      <c r="W3" s="21"/>
      <c r="X3" s="21"/>
    </row>
    <row r="4" spans="2:24" s="15" customFormat="1" ht="15">
      <c r="B4" s="68" t="s">
        <v>2</v>
      </c>
      <c r="C4" s="69"/>
      <c r="D4" s="6">
        <v>43520</v>
      </c>
      <c r="E4" s="6">
        <v>43562</v>
      </c>
      <c r="F4" s="6">
        <v>43597</v>
      </c>
      <c r="G4" s="6">
        <v>43614</v>
      </c>
      <c r="H4" s="6">
        <v>43632</v>
      </c>
      <c r="I4" s="6">
        <v>43646</v>
      </c>
      <c r="J4" s="6">
        <v>43657</v>
      </c>
      <c r="K4" s="6">
        <v>43688</v>
      </c>
      <c r="L4" s="6">
        <v>43772</v>
      </c>
      <c r="M4" s="7">
        <v>43519</v>
      </c>
      <c r="N4" s="7">
        <v>43548</v>
      </c>
      <c r="O4" s="7"/>
      <c r="P4" s="7"/>
      <c r="Q4" s="13"/>
      <c r="R4" s="55" t="s">
        <v>3</v>
      </c>
      <c r="S4" s="56"/>
      <c r="T4" s="56"/>
      <c r="U4" s="57"/>
      <c r="V4" s="5"/>
      <c r="W4" s="21"/>
      <c r="X4" s="21"/>
    </row>
    <row r="5" spans="2:24" s="15" customFormat="1" ht="18.75" customHeight="1">
      <c r="B5" s="70"/>
      <c r="C5" s="71"/>
      <c r="D5" s="49" t="s">
        <v>4</v>
      </c>
      <c r="E5" s="49" t="s">
        <v>5</v>
      </c>
      <c r="F5" s="49" t="s">
        <v>6</v>
      </c>
      <c r="G5" s="49" t="s">
        <v>7</v>
      </c>
      <c r="H5" s="49" t="s">
        <v>8</v>
      </c>
      <c r="I5" s="49" t="s">
        <v>9</v>
      </c>
      <c r="J5" s="49" t="s">
        <v>7</v>
      </c>
      <c r="K5" s="49" t="s">
        <v>10</v>
      </c>
      <c r="L5" s="50" t="s">
        <v>11</v>
      </c>
      <c r="M5" s="64" t="s">
        <v>12</v>
      </c>
      <c r="N5" s="65"/>
      <c r="O5" s="65"/>
      <c r="P5" s="65"/>
      <c r="Q5" s="65"/>
      <c r="R5" s="58"/>
      <c r="S5" s="59"/>
      <c r="T5" s="59"/>
      <c r="U5" s="60"/>
      <c r="V5" s="5"/>
      <c r="W5" s="21"/>
      <c r="X5" s="21"/>
    </row>
    <row r="6" spans="2:24" s="15" customFormat="1" ht="15.75">
      <c r="B6" s="72"/>
      <c r="C6" s="73"/>
      <c r="D6" s="51" t="s">
        <v>13</v>
      </c>
      <c r="E6" s="52" t="s">
        <v>14</v>
      </c>
      <c r="F6" s="53" t="s">
        <v>15</v>
      </c>
      <c r="G6" s="51" t="s">
        <v>16</v>
      </c>
      <c r="H6" s="52" t="s">
        <v>17</v>
      </c>
      <c r="I6" s="53" t="s">
        <v>18</v>
      </c>
      <c r="J6" s="51" t="s">
        <v>19</v>
      </c>
      <c r="K6" s="52" t="s">
        <v>20</v>
      </c>
      <c r="L6" s="54" t="s">
        <v>18</v>
      </c>
      <c r="M6" s="66"/>
      <c r="N6" s="67"/>
      <c r="O6" s="67"/>
      <c r="P6" s="67"/>
      <c r="Q6" s="67"/>
      <c r="R6" s="61"/>
      <c r="S6" s="62"/>
      <c r="T6" s="62"/>
      <c r="U6" s="63"/>
      <c r="V6" s="5"/>
      <c r="W6" s="21"/>
      <c r="X6" s="21"/>
    </row>
    <row r="7" spans="2:24" ht="47.25">
      <c r="B7" s="39" t="s">
        <v>21</v>
      </c>
      <c r="C7" s="39" t="s">
        <v>22</v>
      </c>
      <c r="D7" s="40" t="s">
        <v>23</v>
      </c>
      <c r="E7" s="40" t="s">
        <v>24</v>
      </c>
      <c r="F7" s="40" t="s">
        <v>25</v>
      </c>
      <c r="G7" s="40" t="s">
        <v>26</v>
      </c>
      <c r="H7" s="40" t="s">
        <v>903</v>
      </c>
      <c r="I7" s="40" t="s">
        <v>27</v>
      </c>
      <c r="J7" s="40" t="s">
        <v>904</v>
      </c>
      <c r="K7" s="40" t="s">
        <v>28</v>
      </c>
      <c r="L7" s="40" t="s">
        <v>29</v>
      </c>
      <c r="M7" s="41" t="s">
        <v>30</v>
      </c>
      <c r="N7" s="41" t="s">
        <v>31</v>
      </c>
      <c r="O7" s="41" t="s">
        <v>32</v>
      </c>
      <c r="P7" s="41" t="s">
        <v>33</v>
      </c>
      <c r="Q7" s="41" t="s">
        <v>34</v>
      </c>
      <c r="R7" s="42" t="s">
        <v>35</v>
      </c>
      <c r="S7" s="43" t="s">
        <v>36</v>
      </c>
      <c r="T7" s="44" t="s">
        <v>37</v>
      </c>
      <c r="U7" s="40" t="s">
        <v>38</v>
      </c>
      <c r="V7" s="40" t="s">
        <v>39</v>
      </c>
      <c r="W7" s="21"/>
      <c r="X7" s="21"/>
    </row>
    <row r="8" spans="2:24" ht="21.75" customHeight="1">
      <c r="B8" s="27">
        <v>1</v>
      </c>
      <c r="C8" s="48" t="s">
        <v>40</v>
      </c>
      <c r="D8" s="29">
        <v>49</v>
      </c>
      <c r="E8" s="30">
        <v>48</v>
      </c>
      <c r="F8" s="29">
        <v>50</v>
      </c>
      <c r="G8" s="29">
        <v>50</v>
      </c>
      <c r="H8" s="29"/>
      <c r="I8" s="29">
        <v>50</v>
      </c>
      <c r="J8" s="29">
        <v>50</v>
      </c>
      <c r="K8" s="29"/>
      <c r="L8" s="30">
        <v>48</v>
      </c>
      <c r="M8" s="29"/>
      <c r="N8" s="29">
        <v>1</v>
      </c>
      <c r="O8" s="29"/>
      <c r="P8" s="29">
        <v>1</v>
      </c>
      <c r="Q8" s="29">
        <f aca="true" t="shared" si="0" ref="Q8:Q39">SUM(M8:P8)</f>
        <v>2</v>
      </c>
      <c r="R8" s="29">
        <f aca="true" t="shared" si="1" ref="R8:R39">COUNT(D8)+COUNT(G8)+COUNT(J8)</f>
        <v>3</v>
      </c>
      <c r="S8" s="29">
        <f aca="true" t="shared" si="2" ref="S8:S39">COUNT(F8)+COUNT(I8)+COUNT(L8)</f>
        <v>3</v>
      </c>
      <c r="T8" s="29">
        <f aca="true" t="shared" si="3" ref="T8:T39">COUNT(E8)+COUNT(H8)+COUNT(K8)</f>
        <v>1</v>
      </c>
      <c r="U8" s="31">
        <f aca="true" t="shared" si="4" ref="U8:U39">SUM(R8:T8)</f>
        <v>7</v>
      </c>
      <c r="V8" s="31">
        <f>SUM(D8:L8)+Q8-E8-L8</f>
        <v>251</v>
      </c>
      <c r="W8" s="21">
        <f aca="true" t="shared" si="5" ref="W8:W39">R8*S8*T8*U8</f>
        <v>63</v>
      </c>
      <c r="X8" s="21">
        <f aca="true" t="shared" si="6" ref="X8:X39">_xlfn.IFERROR((W8/W8)-1+U8,0)</f>
        <v>7</v>
      </c>
    </row>
    <row r="9" spans="2:24" ht="21.75" customHeight="1">
      <c r="B9" s="31">
        <v>2</v>
      </c>
      <c r="C9" s="28" t="s">
        <v>50</v>
      </c>
      <c r="D9" s="29">
        <v>50</v>
      </c>
      <c r="E9" s="29"/>
      <c r="F9" s="29"/>
      <c r="G9" s="29">
        <v>48</v>
      </c>
      <c r="H9" s="29"/>
      <c r="I9" s="29">
        <v>49</v>
      </c>
      <c r="J9" s="29"/>
      <c r="K9" s="29">
        <v>50</v>
      </c>
      <c r="L9" s="29">
        <v>50</v>
      </c>
      <c r="M9" s="29">
        <v>1</v>
      </c>
      <c r="N9" s="29">
        <v>1</v>
      </c>
      <c r="O9" s="29"/>
      <c r="P9" s="29"/>
      <c r="Q9" s="29">
        <f t="shared" si="0"/>
        <v>2</v>
      </c>
      <c r="R9" s="29">
        <f t="shared" si="1"/>
        <v>2</v>
      </c>
      <c r="S9" s="29">
        <f t="shared" si="2"/>
        <v>2</v>
      </c>
      <c r="T9" s="29">
        <f t="shared" si="3"/>
        <v>1</v>
      </c>
      <c r="U9" s="31">
        <f t="shared" si="4"/>
        <v>5</v>
      </c>
      <c r="V9" s="31">
        <f>SUM(D9:L9)+Q9</f>
        <v>249</v>
      </c>
      <c r="W9" s="25">
        <f t="shared" si="5"/>
        <v>20</v>
      </c>
      <c r="X9" s="25">
        <f t="shared" si="6"/>
        <v>5</v>
      </c>
    </row>
    <row r="10" spans="2:24" ht="21.75" customHeight="1">
      <c r="B10" s="31">
        <v>3</v>
      </c>
      <c r="C10" s="28" t="s">
        <v>41</v>
      </c>
      <c r="D10" s="29">
        <v>47</v>
      </c>
      <c r="E10" s="29"/>
      <c r="F10" s="29">
        <v>49</v>
      </c>
      <c r="G10" s="29">
        <v>49</v>
      </c>
      <c r="H10" s="29">
        <v>49</v>
      </c>
      <c r="I10" s="29">
        <v>47</v>
      </c>
      <c r="J10" s="29"/>
      <c r="K10" s="29"/>
      <c r="L10" s="29"/>
      <c r="M10" s="29"/>
      <c r="N10" s="29">
        <v>1</v>
      </c>
      <c r="O10" s="29"/>
      <c r="P10" s="29">
        <v>1</v>
      </c>
      <c r="Q10" s="29">
        <f t="shared" si="0"/>
        <v>2</v>
      </c>
      <c r="R10" s="29">
        <f t="shared" si="1"/>
        <v>2</v>
      </c>
      <c r="S10" s="29">
        <f t="shared" si="2"/>
        <v>2</v>
      </c>
      <c r="T10" s="29">
        <f t="shared" si="3"/>
        <v>1</v>
      </c>
      <c r="U10" s="31">
        <f t="shared" si="4"/>
        <v>5</v>
      </c>
      <c r="V10" s="31">
        <f>SUM(D10:L10)+Q10</f>
        <v>243</v>
      </c>
      <c r="W10" s="25">
        <f t="shared" si="5"/>
        <v>20</v>
      </c>
      <c r="X10" s="25">
        <f t="shared" si="6"/>
        <v>5</v>
      </c>
    </row>
    <row r="11" spans="2:24" ht="21.75" customHeight="1">
      <c r="B11" s="31">
        <v>4</v>
      </c>
      <c r="C11" s="28" t="s">
        <v>51</v>
      </c>
      <c r="D11" s="29">
        <v>48</v>
      </c>
      <c r="E11" s="29">
        <v>50</v>
      </c>
      <c r="F11" s="29">
        <v>48</v>
      </c>
      <c r="G11" s="29"/>
      <c r="H11" s="29"/>
      <c r="I11" s="29"/>
      <c r="J11" s="29">
        <v>45</v>
      </c>
      <c r="K11" s="29"/>
      <c r="L11" s="29">
        <v>49</v>
      </c>
      <c r="M11" s="29"/>
      <c r="N11" s="29"/>
      <c r="O11" s="29"/>
      <c r="P11" s="29">
        <v>1</v>
      </c>
      <c r="Q11" s="29">
        <f t="shared" si="0"/>
        <v>1</v>
      </c>
      <c r="R11" s="29">
        <f t="shared" si="1"/>
        <v>2</v>
      </c>
      <c r="S11" s="29">
        <f t="shared" si="2"/>
        <v>2</v>
      </c>
      <c r="T11" s="29">
        <f t="shared" si="3"/>
        <v>1</v>
      </c>
      <c r="U11" s="31">
        <f t="shared" si="4"/>
        <v>5</v>
      </c>
      <c r="V11" s="31">
        <f>SUM(D11:L11)+Q11</f>
        <v>241</v>
      </c>
      <c r="W11" s="25">
        <f t="shared" si="5"/>
        <v>20</v>
      </c>
      <c r="X11" s="25">
        <f t="shared" si="6"/>
        <v>5</v>
      </c>
    </row>
    <row r="12" spans="2:24" ht="21.75" customHeight="1">
      <c r="B12" s="31">
        <v>5</v>
      </c>
      <c r="C12" s="28" t="s">
        <v>42</v>
      </c>
      <c r="D12" s="29"/>
      <c r="E12" s="29"/>
      <c r="F12" s="29"/>
      <c r="G12" s="29">
        <v>47</v>
      </c>
      <c r="H12" s="29">
        <v>50</v>
      </c>
      <c r="I12" s="30">
        <v>45</v>
      </c>
      <c r="J12" s="29">
        <v>48</v>
      </c>
      <c r="K12" s="29">
        <v>49</v>
      </c>
      <c r="L12" s="29">
        <v>46</v>
      </c>
      <c r="M12" s="29"/>
      <c r="N12" s="29"/>
      <c r="O12" s="29"/>
      <c r="P12" s="29"/>
      <c r="Q12" s="29">
        <f t="shared" si="0"/>
        <v>0</v>
      </c>
      <c r="R12" s="29">
        <f t="shared" si="1"/>
        <v>2</v>
      </c>
      <c r="S12" s="29">
        <f t="shared" si="2"/>
        <v>2</v>
      </c>
      <c r="T12" s="29">
        <f t="shared" si="3"/>
        <v>2</v>
      </c>
      <c r="U12" s="31">
        <f t="shared" si="4"/>
        <v>6</v>
      </c>
      <c r="V12" s="31">
        <f>SUM(D12:L12)+Q12-I12</f>
        <v>240</v>
      </c>
      <c r="W12" s="25">
        <f t="shared" si="5"/>
        <v>48</v>
      </c>
      <c r="X12" s="25">
        <f t="shared" si="6"/>
        <v>6</v>
      </c>
    </row>
    <row r="13" spans="2:24" ht="21.75" customHeight="1">
      <c r="B13" s="31">
        <v>6</v>
      </c>
      <c r="C13" s="28" t="s">
        <v>43</v>
      </c>
      <c r="D13" s="29">
        <v>44</v>
      </c>
      <c r="E13" s="29">
        <v>45</v>
      </c>
      <c r="F13" s="29"/>
      <c r="G13" s="30">
        <v>42</v>
      </c>
      <c r="H13" s="29"/>
      <c r="I13" s="30">
        <v>44</v>
      </c>
      <c r="J13" s="29">
        <v>49</v>
      </c>
      <c r="K13" s="29">
        <v>48</v>
      </c>
      <c r="L13" s="29">
        <v>45</v>
      </c>
      <c r="M13" s="29"/>
      <c r="N13" s="29">
        <v>1</v>
      </c>
      <c r="O13" s="29"/>
      <c r="P13" s="29">
        <v>1</v>
      </c>
      <c r="Q13" s="29">
        <f t="shared" si="0"/>
        <v>2</v>
      </c>
      <c r="R13" s="29">
        <f t="shared" si="1"/>
        <v>3</v>
      </c>
      <c r="S13" s="29">
        <f t="shared" si="2"/>
        <v>2</v>
      </c>
      <c r="T13" s="29">
        <f t="shared" si="3"/>
        <v>2</v>
      </c>
      <c r="U13" s="31">
        <f t="shared" si="4"/>
        <v>7</v>
      </c>
      <c r="V13" s="31">
        <f>SUM(D13:L13)+Q13-G13-I13</f>
        <v>233</v>
      </c>
      <c r="W13" s="25">
        <f t="shared" si="5"/>
        <v>84</v>
      </c>
      <c r="X13" s="25">
        <f t="shared" si="6"/>
        <v>7</v>
      </c>
    </row>
    <row r="14" spans="2:24" ht="21.75" customHeight="1">
      <c r="B14" s="31">
        <v>7</v>
      </c>
      <c r="C14" s="28" t="s">
        <v>44</v>
      </c>
      <c r="D14" s="30">
        <v>43</v>
      </c>
      <c r="E14" s="29">
        <v>47</v>
      </c>
      <c r="F14" s="29">
        <v>47</v>
      </c>
      <c r="G14" s="29">
        <v>45</v>
      </c>
      <c r="H14" s="30">
        <v>42</v>
      </c>
      <c r="I14" s="29"/>
      <c r="J14" s="30">
        <v>41</v>
      </c>
      <c r="K14" s="29">
        <v>47</v>
      </c>
      <c r="L14" s="29">
        <v>44</v>
      </c>
      <c r="M14" s="29"/>
      <c r="N14" s="29">
        <v>1</v>
      </c>
      <c r="O14" s="29"/>
      <c r="P14" s="29">
        <v>1</v>
      </c>
      <c r="Q14" s="29">
        <f t="shared" si="0"/>
        <v>2</v>
      </c>
      <c r="R14" s="29">
        <f t="shared" si="1"/>
        <v>3</v>
      </c>
      <c r="S14" s="29">
        <f t="shared" si="2"/>
        <v>2</v>
      </c>
      <c r="T14" s="29">
        <f t="shared" si="3"/>
        <v>3</v>
      </c>
      <c r="U14" s="31">
        <f t="shared" si="4"/>
        <v>8</v>
      </c>
      <c r="V14" s="31">
        <f>SUM(D14:L14)+Q14-J14-H14-D14</f>
        <v>232</v>
      </c>
      <c r="W14" s="25">
        <f t="shared" si="5"/>
        <v>144</v>
      </c>
      <c r="X14" s="25">
        <f t="shared" si="6"/>
        <v>8</v>
      </c>
    </row>
    <row r="15" spans="2:24" ht="21.75" customHeight="1">
      <c r="B15" s="27" t="s">
        <v>899</v>
      </c>
      <c r="C15" s="28" t="s">
        <v>46</v>
      </c>
      <c r="D15" s="29">
        <v>45</v>
      </c>
      <c r="E15" s="29"/>
      <c r="F15" s="29"/>
      <c r="G15" s="29">
        <v>46</v>
      </c>
      <c r="H15" s="30">
        <v>40</v>
      </c>
      <c r="I15" s="29">
        <v>46</v>
      </c>
      <c r="J15" s="29">
        <v>42</v>
      </c>
      <c r="K15" s="29"/>
      <c r="L15" s="29">
        <v>47</v>
      </c>
      <c r="M15" s="29"/>
      <c r="N15" s="29">
        <v>1</v>
      </c>
      <c r="O15" s="29"/>
      <c r="P15" s="29"/>
      <c r="Q15" s="29">
        <f t="shared" si="0"/>
        <v>1</v>
      </c>
      <c r="R15" s="29">
        <f t="shared" si="1"/>
        <v>3</v>
      </c>
      <c r="S15" s="29">
        <f t="shared" si="2"/>
        <v>2</v>
      </c>
      <c r="T15" s="29">
        <f t="shared" si="3"/>
        <v>1</v>
      </c>
      <c r="U15" s="31">
        <f t="shared" si="4"/>
        <v>6</v>
      </c>
      <c r="V15" s="31">
        <f>SUM(D15:L15)+Q15-H15</f>
        <v>227</v>
      </c>
      <c r="W15" s="25">
        <f t="shared" si="5"/>
        <v>36</v>
      </c>
      <c r="X15" s="25">
        <f t="shared" si="6"/>
        <v>6</v>
      </c>
    </row>
    <row r="16" spans="2:24" ht="21.75" customHeight="1">
      <c r="B16" s="27" t="s">
        <v>899</v>
      </c>
      <c r="C16" s="28" t="s">
        <v>45</v>
      </c>
      <c r="D16" s="30">
        <v>41</v>
      </c>
      <c r="E16" s="29"/>
      <c r="F16" s="29"/>
      <c r="G16" s="29"/>
      <c r="H16" s="29">
        <v>47</v>
      </c>
      <c r="I16" s="29">
        <v>42</v>
      </c>
      <c r="J16" s="29">
        <v>47</v>
      </c>
      <c r="K16" s="29">
        <v>46</v>
      </c>
      <c r="L16" s="29">
        <v>43</v>
      </c>
      <c r="M16" s="29">
        <v>1</v>
      </c>
      <c r="N16" s="29"/>
      <c r="O16" s="29"/>
      <c r="P16" s="29">
        <v>1</v>
      </c>
      <c r="Q16" s="29">
        <f t="shared" si="0"/>
        <v>2</v>
      </c>
      <c r="R16" s="29">
        <f t="shared" si="1"/>
        <v>2</v>
      </c>
      <c r="S16" s="29">
        <f t="shared" si="2"/>
        <v>2</v>
      </c>
      <c r="T16" s="29">
        <f t="shared" si="3"/>
        <v>2</v>
      </c>
      <c r="U16" s="31">
        <f t="shared" si="4"/>
        <v>6</v>
      </c>
      <c r="V16" s="31">
        <f>SUM(D16:L16)+Q16-D16</f>
        <v>227</v>
      </c>
      <c r="W16" s="25">
        <f t="shared" si="5"/>
        <v>48</v>
      </c>
      <c r="X16" s="25">
        <f t="shared" si="6"/>
        <v>6</v>
      </c>
    </row>
    <row r="17" spans="2:24" ht="21.75" customHeight="1">
      <c r="B17" s="27" t="s">
        <v>900</v>
      </c>
      <c r="C17" s="28" t="s">
        <v>152</v>
      </c>
      <c r="D17" s="29"/>
      <c r="E17" s="29"/>
      <c r="F17" s="29"/>
      <c r="G17" s="29">
        <v>40</v>
      </c>
      <c r="H17" s="29">
        <v>43</v>
      </c>
      <c r="I17" s="29">
        <v>43</v>
      </c>
      <c r="J17" s="29">
        <v>44</v>
      </c>
      <c r="K17" s="29"/>
      <c r="L17" s="29">
        <v>42</v>
      </c>
      <c r="M17" s="29"/>
      <c r="N17" s="29">
        <v>1</v>
      </c>
      <c r="O17" s="29"/>
      <c r="P17" s="29"/>
      <c r="Q17" s="29">
        <f t="shared" si="0"/>
        <v>1</v>
      </c>
      <c r="R17" s="29">
        <f t="shared" si="1"/>
        <v>2</v>
      </c>
      <c r="S17" s="29">
        <f t="shared" si="2"/>
        <v>2</v>
      </c>
      <c r="T17" s="29">
        <f t="shared" si="3"/>
        <v>1</v>
      </c>
      <c r="U17" s="31">
        <f t="shared" si="4"/>
        <v>5</v>
      </c>
      <c r="V17" s="31">
        <f>SUM(D17:L17)+Q17</f>
        <v>213</v>
      </c>
      <c r="W17" s="25">
        <f t="shared" si="5"/>
        <v>20</v>
      </c>
      <c r="X17" s="25">
        <f t="shared" si="6"/>
        <v>5</v>
      </c>
    </row>
    <row r="18" spans="2:24" ht="21.75" customHeight="1">
      <c r="B18" s="27" t="s">
        <v>900</v>
      </c>
      <c r="C18" s="28" t="s">
        <v>47</v>
      </c>
      <c r="D18" s="30">
        <v>39</v>
      </c>
      <c r="E18" s="29">
        <v>42</v>
      </c>
      <c r="F18" s="29">
        <v>43</v>
      </c>
      <c r="G18" s="29">
        <v>39</v>
      </c>
      <c r="H18" s="29">
        <v>46</v>
      </c>
      <c r="I18" s="29">
        <v>41</v>
      </c>
      <c r="J18" s="29"/>
      <c r="K18" s="29"/>
      <c r="L18" s="30">
        <v>26</v>
      </c>
      <c r="M18" s="29"/>
      <c r="N18" s="29">
        <v>1</v>
      </c>
      <c r="O18" s="29"/>
      <c r="P18" s="29">
        <v>1</v>
      </c>
      <c r="Q18" s="29">
        <f t="shared" si="0"/>
        <v>2</v>
      </c>
      <c r="R18" s="29">
        <f t="shared" si="1"/>
        <v>2</v>
      </c>
      <c r="S18" s="29">
        <f t="shared" si="2"/>
        <v>3</v>
      </c>
      <c r="T18" s="29">
        <f t="shared" si="3"/>
        <v>2</v>
      </c>
      <c r="U18" s="31">
        <f t="shared" si="4"/>
        <v>7</v>
      </c>
      <c r="V18" s="31">
        <f>SUM(D18:L18)+Q18-D18-L18</f>
        <v>213</v>
      </c>
      <c r="W18" s="25">
        <f t="shared" si="5"/>
        <v>84</v>
      </c>
      <c r="X18" s="25">
        <f t="shared" si="6"/>
        <v>7</v>
      </c>
    </row>
    <row r="19" spans="2:24" ht="21.75" customHeight="1">
      <c r="B19" s="31">
        <v>12</v>
      </c>
      <c r="C19" s="28" t="s">
        <v>56</v>
      </c>
      <c r="D19" s="29">
        <v>42</v>
      </c>
      <c r="E19" s="29"/>
      <c r="F19" s="29"/>
      <c r="G19" s="29"/>
      <c r="H19" s="29"/>
      <c r="I19" s="29">
        <v>39</v>
      </c>
      <c r="J19" s="29">
        <v>43</v>
      </c>
      <c r="K19" s="29">
        <v>41</v>
      </c>
      <c r="L19" s="29">
        <v>40</v>
      </c>
      <c r="M19" s="29"/>
      <c r="N19" s="29"/>
      <c r="O19" s="29"/>
      <c r="P19" s="29">
        <v>1</v>
      </c>
      <c r="Q19" s="29">
        <f t="shared" si="0"/>
        <v>1</v>
      </c>
      <c r="R19" s="29">
        <f t="shared" si="1"/>
        <v>2</v>
      </c>
      <c r="S19" s="29">
        <f t="shared" si="2"/>
        <v>2</v>
      </c>
      <c r="T19" s="29">
        <f t="shared" si="3"/>
        <v>1</v>
      </c>
      <c r="U19" s="31">
        <f t="shared" si="4"/>
        <v>5</v>
      </c>
      <c r="V19" s="31">
        <f>SUM(D19:L19)+Q19</f>
        <v>206</v>
      </c>
      <c r="W19" s="25">
        <f t="shared" si="5"/>
        <v>20</v>
      </c>
      <c r="X19" s="25">
        <f t="shared" si="6"/>
        <v>5</v>
      </c>
    </row>
    <row r="20" spans="2:24" ht="21.75" customHeight="1">
      <c r="B20" s="27" t="s">
        <v>901</v>
      </c>
      <c r="C20" s="28" t="s">
        <v>49</v>
      </c>
      <c r="D20" s="29">
        <v>37</v>
      </c>
      <c r="E20" s="29">
        <v>43</v>
      </c>
      <c r="F20" s="29">
        <v>44</v>
      </c>
      <c r="G20" s="29">
        <v>38</v>
      </c>
      <c r="H20" s="30">
        <v>36</v>
      </c>
      <c r="I20" s="29"/>
      <c r="J20" s="30">
        <v>36</v>
      </c>
      <c r="K20" s="29"/>
      <c r="L20" s="29">
        <v>41</v>
      </c>
      <c r="M20" s="29"/>
      <c r="N20" s="29">
        <v>1</v>
      </c>
      <c r="O20" s="29"/>
      <c r="P20" s="29">
        <v>1</v>
      </c>
      <c r="Q20" s="29">
        <f t="shared" si="0"/>
        <v>2</v>
      </c>
      <c r="R20" s="29">
        <f t="shared" si="1"/>
        <v>3</v>
      </c>
      <c r="S20" s="29">
        <f t="shared" si="2"/>
        <v>2</v>
      </c>
      <c r="T20" s="29">
        <f t="shared" si="3"/>
        <v>2</v>
      </c>
      <c r="U20" s="31">
        <f t="shared" si="4"/>
        <v>7</v>
      </c>
      <c r="V20" s="31">
        <f>SUM(D20:L20)+Q20-H20-J20</f>
        <v>205</v>
      </c>
      <c r="W20" s="25">
        <f t="shared" si="5"/>
        <v>84</v>
      </c>
      <c r="X20" s="25">
        <f t="shared" si="6"/>
        <v>7</v>
      </c>
    </row>
    <row r="21" spans="2:24" s="23" customFormat="1" ht="21.75" customHeight="1">
      <c r="B21" s="27" t="s">
        <v>901</v>
      </c>
      <c r="C21" s="28" t="s">
        <v>48</v>
      </c>
      <c r="D21" s="29">
        <v>40</v>
      </c>
      <c r="E21" s="29">
        <v>40</v>
      </c>
      <c r="F21" s="29">
        <v>42</v>
      </c>
      <c r="G21" s="30">
        <v>35</v>
      </c>
      <c r="H21" s="30">
        <v>34</v>
      </c>
      <c r="I21" s="29">
        <v>37</v>
      </c>
      <c r="J21" s="30">
        <v>35</v>
      </c>
      <c r="K21" s="29">
        <v>44</v>
      </c>
      <c r="L21" s="30">
        <v>36</v>
      </c>
      <c r="M21" s="29"/>
      <c r="N21" s="29">
        <v>1</v>
      </c>
      <c r="O21" s="29"/>
      <c r="P21" s="29">
        <v>1</v>
      </c>
      <c r="Q21" s="29">
        <f t="shared" si="0"/>
        <v>2</v>
      </c>
      <c r="R21" s="29">
        <f t="shared" si="1"/>
        <v>3</v>
      </c>
      <c r="S21" s="29">
        <f t="shared" si="2"/>
        <v>3</v>
      </c>
      <c r="T21" s="29">
        <f t="shared" si="3"/>
        <v>3</v>
      </c>
      <c r="U21" s="31">
        <f t="shared" si="4"/>
        <v>9</v>
      </c>
      <c r="V21" s="31">
        <f>SUM(D21:L21)+Q21-H21-G21-J21-L21</f>
        <v>205</v>
      </c>
      <c r="W21" s="25">
        <f t="shared" si="5"/>
        <v>243</v>
      </c>
      <c r="X21" s="25">
        <f t="shared" si="6"/>
        <v>9</v>
      </c>
    </row>
    <row r="22" spans="2:24" ht="21.75" customHeight="1">
      <c r="B22" s="31">
        <v>15</v>
      </c>
      <c r="C22" s="28" t="s">
        <v>57</v>
      </c>
      <c r="D22" s="29">
        <v>38</v>
      </c>
      <c r="E22" s="29">
        <v>41</v>
      </c>
      <c r="F22" s="29"/>
      <c r="G22" s="29"/>
      <c r="H22" s="29">
        <v>44</v>
      </c>
      <c r="I22" s="29">
        <v>40</v>
      </c>
      <c r="J22" s="29"/>
      <c r="K22" s="29"/>
      <c r="L22" s="29">
        <v>39</v>
      </c>
      <c r="M22" s="29"/>
      <c r="N22" s="29">
        <v>1</v>
      </c>
      <c r="O22" s="29">
        <v>1</v>
      </c>
      <c r="P22" s="29"/>
      <c r="Q22" s="29">
        <f t="shared" si="0"/>
        <v>2</v>
      </c>
      <c r="R22" s="29">
        <f t="shared" si="1"/>
        <v>1</v>
      </c>
      <c r="S22" s="29">
        <f t="shared" si="2"/>
        <v>2</v>
      </c>
      <c r="T22" s="29">
        <f t="shared" si="3"/>
        <v>2</v>
      </c>
      <c r="U22" s="31">
        <f t="shared" si="4"/>
        <v>5</v>
      </c>
      <c r="V22" s="31">
        <f>SUM(D22:L22)+Q22</f>
        <v>204</v>
      </c>
      <c r="W22" s="25">
        <f t="shared" si="5"/>
        <v>20</v>
      </c>
      <c r="X22" s="25">
        <f t="shared" si="6"/>
        <v>5</v>
      </c>
    </row>
    <row r="23" spans="2:24" ht="21.75" customHeight="1">
      <c r="B23" s="31">
        <v>16</v>
      </c>
      <c r="C23" s="28" t="s">
        <v>58</v>
      </c>
      <c r="D23" s="29">
        <v>36</v>
      </c>
      <c r="E23" s="29"/>
      <c r="F23" s="29">
        <v>38</v>
      </c>
      <c r="G23" s="29"/>
      <c r="H23" s="29">
        <v>39</v>
      </c>
      <c r="I23" s="29"/>
      <c r="J23" s="29"/>
      <c r="K23" s="29">
        <v>42</v>
      </c>
      <c r="L23" s="29">
        <v>33</v>
      </c>
      <c r="M23" s="29"/>
      <c r="N23" s="29">
        <v>1</v>
      </c>
      <c r="O23" s="29">
        <v>1</v>
      </c>
      <c r="P23" s="29">
        <v>1</v>
      </c>
      <c r="Q23" s="29">
        <f t="shared" si="0"/>
        <v>3</v>
      </c>
      <c r="R23" s="29">
        <f t="shared" si="1"/>
        <v>1</v>
      </c>
      <c r="S23" s="29">
        <f t="shared" si="2"/>
        <v>2</v>
      </c>
      <c r="T23" s="29">
        <f t="shared" si="3"/>
        <v>2</v>
      </c>
      <c r="U23" s="31">
        <f t="shared" si="4"/>
        <v>5</v>
      </c>
      <c r="V23" s="31">
        <f>SUM(D23:L23)+Q23</f>
        <v>191</v>
      </c>
      <c r="W23" s="25">
        <f t="shared" si="5"/>
        <v>20</v>
      </c>
      <c r="X23" s="25">
        <f t="shared" si="6"/>
        <v>5</v>
      </c>
    </row>
    <row r="24" spans="2:24" ht="21.75" customHeight="1">
      <c r="B24" s="31">
        <v>17</v>
      </c>
      <c r="C24" s="28" t="s">
        <v>153</v>
      </c>
      <c r="D24" s="30">
        <v>32</v>
      </c>
      <c r="E24" s="29">
        <v>36</v>
      </c>
      <c r="F24" s="29">
        <v>40</v>
      </c>
      <c r="G24" s="30">
        <v>32</v>
      </c>
      <c r="H24" s="30">
        <v>32</v>
      </c>
      <c r="I24" s="29">
        <v>36</v>
      </c>
      <c r="J24" s="29">
        <v>33</v>
      </c>
      <c r="K24" s="29">
        <v>39</v>
      </c>
      <c r="L24" s="29"/>
      <c r="M24" s="29"/>
      <c r="N24" s="29"/>
      <c r="O24" s="29"/>
      <c r="P24" s="29">
        <v>1</v>
      </c>
      <c r="Q24" s="29">
        <f t="shared" si="0"/>
        <v>1</v>
      </c>
      <c r="R24" s="29">
        <f t="shared" si="1"/>
        <v>3</v>
      </c>
      <c r="S24" s="29">
        <f t="shared" si="2"/>
        <v>2</v>
      </c>
      <c r="T24" s="29">
        <f t="shared" si="3"/>
        <v>3</v>
      </c>
      <c r="U24" s="31">
        <f t="shared" si="4"/>
        <v>8</v>
      </c>
      <c r="V24" s="31">
        <f>SUM(D24:L24)+Q24-D24-G24-H24</f>
        <v>185</v>
      </c>
      <c r="W24" s="25">
        <f t="shared" si="5"/>
        <v>144</v>
      </c>
      <c r="X24" s="25">
        <f t="shared" si="6"/>
        <v>8</v>
      </c>
    </row>
    <row r="25" spans="2:24" ht="21.75" customHeight="1">
      <c r="B25" s="31">
        <v>18</v>
      </c>
      <c r="C25" s="28" t="s">
        <v>67</v>
      </c>
      <c r="D25" s="30"/>
      <c r="E25" s="29">
        <v>37</v>
      </c>
      <c r="F25" s="29">
        <v>39</v>
      </c>
      <c r="G25" s="30"/>
      <c r="H25" s="29">
        <v>37</v>
      </c>
      <c r="I25" s="29"/>
      <c r="J25" s="29">
        <v>34</v>
      </c>
      <c r="K25" s="29">
        <v>37</v>
      </c>
      <c r="L25" s="30">
        <v>32</v>
      </c>
      <c r="M25" s="29"/>
      <c r="N25" s="29"/>
      <c r="O25" s="29"/>
      <c r="P25" s="29"/>
      <c r="Q25" s="29">
        <f t="shared" si="0"/>
        <v>0</v>
      </c>
      <c r="R25" s="29">
        <f t="shared" si="1"/>
        <v>1</v>
      </c>
      <c r="S25" s="29">
        <f t="shared" si="2"/>
        <v>2</v>
      </c>
      <c r="T25" s="29">
        <f t="shared" si="3"/>
        <v>3</v>
      </c>
      <c r="U25" s="31">
        <f t="shared" si="4"/>
        <v>6</v>
      </c>
      <c r="V25" s="31">
        <f>SUM(D25:L25)+Q25-L25</f>
        <v>184</v>
      </c>
      <c r="W25" s="25">
        <f t="shared" si="5"/>
        <v>36</v>
      </c>
      <c r="X25" s="25">
        <f t="shared" si="6"/>
        <v>6</v>
      </c>
    </row>
    <row r="26" spans="2:24" ht="21.75" customHeight="1">
      <c r="B26" s="27">
        <v>19</v>
      </c>
      <c r="C26" s="28" t="s">
        <v>54</v>
      </c>
      <c r="D26" s="29"/>
      <c r="E26" s="29">
        <v>38</v>
      </c>
      <c r="F26" s="29">
        <v>36</v>
      </c>
      <c r="G26" s="30">
        <v>33</v>
      </c>
      <c r="H26" s="30">
        <v>33</v>
      </c>
      <c r="I26" s="29">
        <v>34</v>
      </c>
      <c r="J26" s="29">
        <v>39</v>
      </c>
      <c r="K26" s="29"/>
      <c r="L26" s="29">
        <v>34</v>
      </c>
      <c r="M26" s="29"/>
      <c r="N26" s="29">
        <v>1</v>
      </c>
      <c r="O26" s="29">
        <v>1</v>
      </c>
      <c r="P26" s="29"/>
      <c r="Q26" s="29">
        <f t="shared" si="0"/>
        <v>2</v>
      </c>
      <c r="R26" s="29">
        <f t="shared" si="1"/>
        <v>2</v>
      </c>
      <c r="S26" s="29">
        <f t="shared" si="2"/>
        <v>3</v>
      </c>
      <c r="T26" s="29">
        <f t="shared" si="3"/>
        <v>2</v>
      </c>
      <c r="U26" s="31">
        <f t="shared" si="4"/>
        <v>7</v>
      </c>
      <c r="V26" s="31">
        <f>SUM(D26:L26)+Q26-G26-H26</f>
        <v>183</v>
      </c>
      <c r="W26" s="25">
        <f t="shared" si="5"/>
        <v>84</v>
      </c>
      <c r="X26" s="25">
        <f t="shared" si="6"/>
        <v>7</v>
      </c>
    </row>
    <row r="27" spans="2:24" ht="21.75" customHeight="1">
      <c r="B27" s="27">
        <v>20</v>
      </c>
      <c r="C27" s="28" t="s">
        <v>55</v>
      </c>
      <c r="D27" s="29"/>
      <c r="E27" s="29"/>
      <c r="F27" s="29">
        <v>35</v>
      </c>
      <c r="G27" s="30">
        <v>29</v>
      </c>
      <c r="H27" s="29">
        <v>35</v>
      </c>
      <c r="I27" s="29">
        <v>33</v>
      </c>
      <c r="J27" s="29">
        <v>37</v>
      </c>
      <c r="K27" s="29">
        <v>40</v>
      </c>
      <c r="L27" s="30">
        <v>31</v>
      </c>
      <c r="M27" s="29"/>
      <c r="N27" s="29">
        <v>1</v>
      </c>
      <c r="O27" s="29"/>
      <c r="P27" s="29">
        <v>1</v>
      </c>
      <c r="Q27" s="29">
        <f t="shared" si="0"/>
        <v>2</v>
      </c>
      <c r="R27" s="29">
        <f t="shared" si="1"/>
        <v>2</v>
      </c>
      <c r="S27" s="29">
        <f t="shared" si="2"/>
        <v>3</v>
      </c>
      <c r="T27" s="29">
        <f t="shared" si="3"/>
        <v>2</v>
      </c>
      <c r="U27" s="31">
        <f t="shared" si="4"/>
        <v>7</v>
      </c>
      <c r="V27" s="31">
        <f>SUM(D27:L27)+Q27-G27-L27</f>
        <v>182</v>
      </c>
      <c r="W27" s="25">
        <f t="shared" si="5"/>
        <v>84</v>
      </c>
      <c r="X27" s="25">
        <f t="shared" si="6"/>
        <v>7</v>
      </c>
    </row>
    <row r="28" spans="2:24" ht="21.75" customHeight="1">
      <c r="B28" s="31">
        <v>21</v>
      </c>
      <c r="C28" s="28" t="s">
        <v>63</v>
      </c>
      <c r="D28" s="29">
        <v>26</v>
      </c>
      <c r="E28" s="29">
        <v>33</v>
      </c>
      <c r="F28" s="29">
        <v>32</v>
      </c>
      <c r="G28" s="29"/>
      <c r="H28" s="29"/>
      <c r="I28" s="29"/>
      <c r="J28" s="29"/>
      <c r="K28" s="29">
        <v>36</v>
      </c>
      <c r="L28" s="29">
        <v>27</v>
      </c>
      <c r="M28" s="29"/>
      <c r="N28" s="29"/>
      <c r="O28" s="29"/>
      <c r="P28" s="29">
        <v>1</v>
      </c>
      <c r="Q28" s="29">
        <f t="shared" si="0"/>
        <v>1</v>
      </c>
      <c r="R28" s="29">
        <f t="shared" si="1"/>
        <v>1</v>
      </c>
      <c r="S28" s="29">
        <f t="shared" si="2"/>
        <v>2</v>
      </c>
      <c r="T28" s="29">
        <f t="shared" si="3"/>
        <v>2</v>
      </c>
      <c r="U28" s="31">
        <f t="shared" si="4"/>
        <v>5</v>
      </c>
      <c r="V28" s="31">
        <f aca="true" t="shared" si="7" ref="V28:V69">SUM(D28:L28)+Q28</f>
        <v>155</v>
      </c>
      <c r="W28" s="25">
        <f t="shared" si="5"/>
        <v>20</v>
      </c>
      <c r="X28" s="25">
        <f t="shared" si="6"/>
        <v>5</v>
      </c>
    </row>
    <row r="29" spans="2:24" ht="21.75" customHeight="1">
      <c r="B29" s="31">
        <v>22</v>
      </c>
      <c r="C29" s="28" t="s">
        <v>59</v>
      </c>
      <c r="D29" s="29">
        <v>27</v>
      </c>
      <c r="E29" s="29">
        <v>34</v>
      </c>
      <c r="F29" s="29"/>
      <c r="G29" s="29">
        <v>28</v>
      </c>
      <c r="H29" s="29"/>
      <c r="I29" s="29">
        <v>29</v>
      </c>
      <c r="J29" s="29"/>
      <c r="K29" s="29">
        <v>35</v>
      </c>
      <c r="L29" s="29"/>
      <c r="M29" s="29"/>
      <c r="N29" s="29"/>
      <c r="O29" s="29"/>
      <c r="P29" s="29"/>
      <c r="Q29" s="29">
        <f t="shared" si="0"/>
        <v>0</v>
      </c>
      <c r="R29" s="29">
        <f t="shared" si="1"/>
        <v>2</v>
      </c>
      <c r="S29" s="29">
        <f t="shared" si="2"/>
        <v>1</v>
      </c>
      <c r="T29" s="29">
        <f t="shared" si="3"/>
        <v>2</v>
      </c>
      <c r="U29" s="31">
        <f t="shared" si="4"/>
        <v>5</v>
      </c>
      <c r="V29" s="31">
        <f t="shared" si="7"/>
        <v>153</v>
      </c>
      <c r="W29" s="25">
        <f t="shared" si="5"/>
        <v>20</v>
      </c>
      <c r="X29" s="25">
        <f t="shared" si="6"/>
        <v>5</v>
      </c>
    </row>
    <row r="30" spans="2:24" ht="21.75" customHeight="1">
      <c r="B30" s="31">
        <v>23</v>
      </c>
      <c r="C30" s="28" t="s">
        <v>60</v>
      </c>
      <c r="D30" s="29"/>
      <c r="E30" s="29">
        <v>31</v>
      </c>
      <c r="F30" s="29">
        <v>31</v>
      </c>
      <c r="G30" s="29">
        <v>27</v>
      </c>
      <c r="H30" s="29"/>
      <c r="I30" s="29">
        <v>28</v>
      </c>
      <c r="J30" s="29">
        <v>31</v>
      </c>
      <c r="K30" s="29"/>
      <c r="L30" s="29"/>
      <c r="M30" s="29"/>
      <c r="N30" s="29"/>
      <c r="O30" s="29"/>
      <c r="P30" s="29">
        <v>1</v>
      </c>
      <c r="Q30" s="29">
        <f t="shared" si="0"/>
        <v>1</v>
      </c>
      <c r="R30" s="29">
        <f t="shared" si="1"/>
        <v>2</v>
      </c>
      <c r="S30" s="29">
        <f t="shared" si="2"/>
        <v>2</v>
      </c>
      <c r="T30" s="29">
        <f t="shared" si="3"/>
        <v>1</v>
      </c>
      <c r="U30" s="31">
        <f t="shared" si="4"/>
        <v>5</v>
      </c>
      <c r="V30" s="31">
        <f t="shared" si="7"/>
        <v>149</v>
      </c>
      <c r="W30" s="25">
        <f t="shared" si="5"/>
        <v>20</v>
      </c>
      <c r="X30" s="25">
        <f t="shared" si="6"/>
        <v>5</v>
      </c>
    </row>
    <row r="31" spans="2:24" s="25" customFormat="1" ht="21.75" customHeight="1">
      <c r="B31" s="31"/>
      <c r="C31" s="32" t="s">
        <v>66</v>
      </c>
      <c r="D31" s="33"/>
      <c r="E31" s="33">
        <v>39</v>
      </c>
      <c r="F31" s="33">
        <v>41</v>
      </c>
      <c r="G31" s="33"/>
      <c r="H31" s="33"/>
      <c r="I31" s="33">
        <v>35</v>
      </c>
      <c r="J31" s="33"/>
      <c r="K31" s="33">
        <v>45</v>
      </c>
      <c r="L31" s="33">
        <v>37</v>
      </c>
      <c r="M31" s="33"/>
      <c r="N31" s="33"/>
      <c r="O31" s="33"/>
      <c r="P31" s="33">
        <v>1</v>
      </c>
      <c r="Q31" s="33">
        <f t="shared" si="0"/>
        <v>1</v>
      </c>
      <c r="R31" s="33">
        <f t="shared" si="1"/>
        <v>0</v>
      </c>
      <c r="S31" s="33">
        <f t="shared" si="2"/>
        <v>3</v>
      </c>
      <c r="T31" s="33">
        <f t="shared" si="3"/>
        <v>2</v>
      </c>
      <c r="U31" s="34">
        <f t="shared" si="4"/>
        <v>5</v>
      </c>
      <c r="V31" s="34">
        <f t="shared" si="7"/>
        <v>198</v>
      </c>
      <c r="W31" s="25">
        <f t="shared" si="5"/>
        <v>0</v>
      </c>
      <c r="X31" s="25">
        <f t="shared" si="6"/>
        <v>0</v>
      </c>
    </row>
    <row r="32" spans="2:24" ht="21.75" customHeight="1">
      <c r="B32" s="31"/>
      <c r="C32" s="32" t="s">
        <v>68</v>
      </c>
      <c r="D32" s="33">
        <v>31</v>
      </c>
      <c r="E32" s="33"/>
      <c r="F32" s="33"/>
      <c r="G32" s="33">
        <v>30</v>
      </c>
      <c r="H32" s="33"/>
      <c r="I32" s="33">
        <v>31</v>
      </c>
      <c r="J32" s="33">
        <v>38</v>
      </c>
      <c r="K32" s="33"/>
      <c r="L32" s="33"/>
      <c r="M32" s="33">
        <v>1</v>
      </c>
      <c r="N32" s="33">
        <v>1</v>
      </c>
      <c r="O32" s="33"/>
      <c r="P32" s="33">
        <v>1</v>
      </c>
      <c r="Q32" s="33">
        <f t="shared" si="0"/>
        <v>3</v>
      </c>
      <c r="R32" s="33">
        <f t="shared" si="1"/>
        <v>3</v>
      </c>
      <c r="S32" s="33">
        <f t="shared" si="2"/>
        <v>1</v>
      </c>
      <c r="T32" s="33">
        <f t="shared" si="3"/>
        <v>0</v>
      </c>
      <c r="U32" s="34">
        <f t="shared" si="4"/>
        <v>4</v>
      </c>
      <c r="V32" s="34">
        <f t="shared" si="7"/>
        <v>133</v>
      </c>
      <c r="W32" s="25">
        <f t="shared" si="5"/>
        <v>0</v>
      </c>
      <c r="X32" s="25">
        <f t="shared" si="6"/>
        <v>0</v>
      </c>
    </row>
    <row r="33" spans="2:24" s="23" customFormat="1" ht="21.75" customHeight="1">
      <c r="B33" s="31"/>
      <c r="C33" s="32" t="s">
        <v>61</v>
      </c>
      <c r="D33" s="33"/>
      <c r="E33" s="33">
        <v>46</v>
      </c>
      <c r="F33" s="33"/>
      <c r="G33" s="33">
        <v>44</v>
      </c>
      <c r="H33" s="33">
        <v>41</v>
      </c>
      <c r="I33" s="33"/>
      <c r="J33" s="33"/>
      <c r="K33" s="33"/>
      <c r="L33" s="33"/>
      <c r="M33" s="33"/>
      <c r="N33" s="33">
        <v>1</v>
      </c>
      <c r="O33" s="33"/>
      <c r="P33" s="33"/>
      <c r="Q33" s="33">
        <f t="shared" si="0"/>
        <v>1</v>
      </c>
      <c r="R33" s="33">
        <f t="shared" si="1"/>
        <v>1</v>
      </c>
      <c r="S33" s="33">
        <f t="shared" si="2"/>
        <v>0</v>
      </c>
      <c r="T33" s="33">
        <f t="shared" si="3"/>
        <v>2</v>
      </c>
      <c r="U33" s="34">
        <f t="shared" si="4"/>
        <v>3</v>
      </c>
      <c r="V33" s="34">
        <f t="shared" si="7"/>
        <v>132</v>
      </c>
      <c r="W33" s="25">
        <f t="shared" si="5"/>
        <v>0</v>
      </c>
      <c r="X33" s="25">
        <f t="shared" si="6"/>
        <v>0</v>
      </c>
    </row>
    <row r="34" spans="2:24" s="23" customFormat="1" ht="21.75" customHeight="1">
      <c r="B34" s="31"/>
      <c r="C34" s="32" t="s">
        <v>62</v>
      </c>
      <c r="D34" s="33"/>
      <c r="E34" s="33">
        <v>35</v>
      </c>
      <c r="F34" s="33">
        <v>33</v>
      </c>
      <c r="G34" s="33"/>
      <c r="H34" s="33"/>
      <c r="I34" s="33">
        <v>30</v>
      </c>
      <c r="J34" s="33">
        <v>32</v>
      </c>
      <c r="K34" s="33"/>
      <c r="L34" s="33"/>
      <c r="M34" s="33"/>
      <c r="N34" s="33"/>
      <c r="O34" s="33"/>
      <c r="P34" s="33">
        <v>1</v>
      </c>
      <c r="Q34" s="33">
        <f t="shared" si="0"/>
        <v>1</v>
      </c>
      <c r="R34" s="33">
        <f t="shared" si="1"/>
        <v>1</v>
      </c>
      <c r="S34" s="33">
        <f t="shared" si="2"/>
        <v>2</v>
      </c>
      <c r="T34" s="33">
        <f t="shared" si="3"/>
        <v>1</v>
      </c>
      <c r="U34" s="34">
        <f t="shared" si="4"/>
        <v>4</v>
      </c>
      <c r="V34" s="34">
        <f t="shared" si="7"/>
        <v>131</v>
      </c>
      <c r="W34" s="25">
        <f t="shared" si="5"/>
        <v>8</v>
      </c>
      <c r="X34" s="25">
        <f t="shared" si="6"/>
        <v>4</v>
      </c>
    </row>
    <row r="35" spans="2:24" ht="21.75" customHeight="1">
      <c r="B35" s="31"/>
      <c r="C35" s="32" t="s">
        <v>64</v>
      </c>
      <c r="D35" s="33"/>
      <c r="E35" s="33">
        <v>44</v>
      </c>
      <c r="F35" s="33">
        <v>46</v>
      </c>
      <c r="G35" s="33">
        <v>37</v>
      </c>
      <c r="H35" s="33"/>
      <c r="I35" s="33"/>
      <c r="J35" s="33"/>
      <c r="K35" s="33"/>
      <c r="L35" s="33"/>
      <c r="M35" s="33"/>
      <c r="N35" s="33"/>
      <c r="O35" s="33"/>
      <c r="P35" s="33"/>
      <c r="Q35" s="33">
        <f t="shared" si="0"/>
        <v>0</v>
      </c>
      <c r="R35" s="33">
        <f t="shared" si="1"/>
        <v>1</v>
      </c>
      <c r="S35" s="33">
        <f t="shared" si="2"/>
        <v>1</v>
      </c>
      <c r="T35" s="33">
        <f t="shared" si="3"/>
        <v>1</v>
      </c>
      <c r="U35" s="34">
        <f t="shared" si="4"/>
        <v>3</v>
      </c>
      <c r="V35" s="34">
        <f t="shared" si="7"/>
        <v>127</v>
      </c>
      <c r="W35" s="25">
        <f t="shared" si="5"/>
        <v>3</v>
      </c>
      <c r="X35" s="25">
        <f t="shared" si="6"/>
        <v>3</v>
      </c>
    </row>
    <row r="36" spans="2:24" ht="21.75" customHeight="1">
      <c r="B36" s="31"/>
      <c r="C36" s="32" t="s">
        <v>69</v>
      </c>
      <c r="D36" s="33"/>
      <c r="E36" s="33"/>
      <c r="F36" s="33">
        <v>37</v>
      </c>
      <c r="G36" s="33">
        <v>31</v>
      </c>
      <c r="H36" s="33"/>
      <c r="I36" s="33"/>
      <c r="J36" s="33">
        <v>40</v>
      </c>
      <c r="K36" s="33"/>
      <c r="L36" s="33"/>
      <c r="M36" s="33"/>
      <c r="N36" s="33"/>
      <c r="O36" s="33"/>
      <c r="P36" s="33">
        <v>1</v>
      </c>
      <c r="Q36" s="33">
        <f t="shared" si="0"/>
        <v>1</v>
      </c>
      <c r="R36" s="33">
        <f t="shared" si="1"/>
        <v>2</v>
      </c>
      <c r="S36" s="33">
        <f t="shared" si="2"/>
        <v>1</v>
      </c>
      <c r="T36" s="33">
        <f t="shared" si="3"/>
        <v>0</v>
      </c>
      <c r="U36" s="34">
        <f t="shared" si="4"/>
        <v>3</v>
      </c>
      <c r="V36" s="34">
        <f t="shared" si="7"/>
        <v>109</v>
      </c>
      <c r="W36" s="25">
        <f t="shared" si="5"/>
        <v>0</v>
      </c>
      <c r="X36" s="25">
        <f t="shared" si="6"/>
        <v>0</v>
      </c>
    </row>
    <row r="37" spans="2:24" ht="21.75" customHeight="1">
      <c r="B37" s="31"/>
      <c r="C37" s="32" t="s">
        <v>72</v>
      </c>
      <c r="D37" s="33">
        <v>34</v>
      </c>
      <c r="E37" s="33"/>
      <c r="F37" s="33"/>
      <c r="G37" s="33">
        <v>34</v>
      </c>
      <c r="H37" s="33"/>
      <c r="I37" s="33"/>
      <c r="J37" s="33"/>
      <c r="K37" s="33"/>
      <c r="L37" s="33">
        <v>38</v>
      </c>
      <c r="M37" s="33"/>
      <c r="N37" s="33"/>
      <c r="O37" s="33"/>
      <c r="P37" s="33"/>
      <c r="Q37" s="33">
        <f t="shared" si="0"/>
        <v>0</v>
      </c>
      <c r="R37" s="33">
        <f t="shared" si="1"/>
        <v>2</v>
      </c>
      <c r="S37" s="33">
        <f t="shared" si="2"/>
        <v>1</v>
      </c>
      <c r="T37" s="33">
        <f t="shared" si="3"/>
        <v>0</v>
      </c>
      <c r="U37" s="34">
        <f t="shared" si="4"/>
        <v>3</v>
      </c>
      <c r="V37" s="34">
        <f t="shared" si="7"/>
        <v>106</v>
      </c>
      <c r="W37" s="25">
        <f t="shared" si="5"/>
        <v>0</v>
      </c>
      <c r="X37" s="25">
        <f t="shared" si="6"/>
        <v>0</v>
      </c>
    </row>
    <row r="38" spans="2:24" s="14" customFormat="1" ht="21.75" customHeight="1">
      <c r="B38" s="31"/>
      <c r="C38" s="32" t="s">
        <v>65</v>
      </c>
      <c r="D38" s="33"/>
      <c r="E38" s="33"/>
      <c r="F38" s="33"/>
      <c r="G38" s="33">
        <v>41</v>
      </c>
      <c r="H38" s="33">
        <v>45</v>
      </c>
      <c r="I38" s="33"/>
      <c r="J38" s="33"/>
      <c r="K38" s="33"/>
      <c r="L38" s="33"/>
      <c r="M38" s="33"/>
      <c r="N38" s="33">
        <v>1</v>
      </c>
      <c r="O38" s="33"/>
      <c r="P38" s="33">
        <v>1</v>
      </c>
      <c r="Q38" s="33">
        <f t="shared" si="0"/>
        <v>2</v>
      </c>
      <c r="R38" s="33">
        <f t="shared" si="1"/>
        <v>1</v>
      </c>
      <c r="S38" s="33">
        <f t="shared" si="2"/>
        <v>0</v>
      </c>
      <c r="T38" s="33">
        <f t="shared" si="3"/>
        <v>1</v>
      </c>
      <c r="U38" s="34">
        <f t="shared" si="4"/>
        <v>2</v>
      </c>
      <c r="V38" s="34">
        <f t="shared" si="7"/>
        <v>88</v>
      </c>
      <c r="W38" s="25">
        <f t="shared" si="5"/>
        <v>0</v>
      </c>
      <c r="X38" s="25">
        <f t="shared" si="6"/>
        <v>0</v>
      </c>
    </row>
    <row r="39" spans="2:24" s="14" customFormat="1" ht="21.75" customHeight="1">
      <c r="B39" s="31"/>
      <c r="C39" s="32" t="s">
        <v>70</v>
      </c>
      <c r="D39" s="33"/>
      <c r="E39" s="33"/>
      <c r="F39" s="33">
        <v>34</v>
      </c>
      <c r="G39" s="33"/>
      <c r="H39" s="33"/>
      <c r="I39" s="33"/>
      <c r="J39" s="33">
        <v>46</v>
      </c>
      <c r="K39" s="33"/>
      <c r="L39" s="33"/>
      <c r="M39" s="33"/>
      <c r="N39" s="33">
        <v>1</v>
      </c>
      <c r="O39" s="33"/>
      <c r="P39" s="33">
        <v>1</v>
      </c>
      <c r="Q39" s="33">
        <f t="shared" si="0"/>
        <v>2</v>
      </c>
      <c r="R39" s="33">
        <f t="shared" si="1"/>
        <v>1</v>
      </c>
      <c r="S39" s="33">
        <f t="shared" si="2"/>
        <v>1</v>
      </c>
      <c r="T39" s="33">
        <f t="shared" si="3"/>
        <v>0</v>
      </c>
      <c r="U39" s="34">
        <f t="shared" si="4"/>
        <v>2</v>
      </c>
      <c r="V39" s="34">
        <f t="shared" si="7"/>
        <v>82</v>
      </c>
      <c r="W39" s="25">
        <f t="shared" si="5"/>
        <v>0</v>
      </c>
      <c r="X39" s="25">
        <f t="shared" si="6"/>
        <v>0</v>
      </c>
    </row>
    <row r="40" spans="2:24" s="14" customFormat="1" ht="21.75" customHeight="1">
      <c r="B40" s="27"/>
      <c r="C40" s="32" t="s">
        <v>82</v>
      </c>
      <c r="D40" s="33"/>
      <c r="E40" s="33"/>
      <c r="F40" s="33"/>
      <c r="G40" s="33"/>
      <c r="H40" s="33"/>
      <c r="I40" s="33">
        <v>38</v>
      </c>
      <c r="J40" s="33"/>
      <c r="K40" s="33"/>
      <c r="L40" s="33">
        <v>35</v>
      </c>
      <c r="M40" s="33"/>
      <c r="N40" s="33"/>
      <c r="O40" s="33"/>
      <c r="P40" s="33"/>
      <c r="Q40" s="33">
        <f aca="true" t="shared" si="8" ref="Q40:Q56">SUM(M40:P40)</f>
        <v>0</v>
      </c>
      <c r="R40" s="33">
        <f aca="true" t="shared" si="9" ref="R40:R69">COUNT(D40)+COUNT(G40)+COUNT(J40)</f>
        <v>0</v>
      </c>
      <c r="S40" s="33">
        <f aca="true" t="shared" si="10" ref="S40:S69">COUNT(F40)+COUNT(I40)+COUNT(L40)</f>
        <v>2</v>
      </c>
      <c r="T40" s="33">
        <f aca="true" t="shared" si="11" ref="T40:T69">COUNT(E40)+COUNT(H40)+COUNT(K40)</f>
        <v>0</v>
      </c>
      <c r="U40" s="34">
        <f aca="true" t="shared" si="12" ref="U40:U69">SUM(R40:T40)</f>
        <v>2</v>
      </c>
      <c r="V40" s="34">
        <f t="shared" si="7"/>
        <v>73</v>
      </c>
      <c r="W40" s="25">
        <f aca="true" t="shared" si="13" ref="W40:W69">R40*S40*T40*U40</f>
        <v>0</v>
      </c>
      <c r="X40" s="25">
        <f aca="true" t="shared" si="14" ref="X40:X69">_xlfn.IFERROR((W40/W40)-1+U40,0)</f>
        <v>0</v>
      </c>
    </row>
    <row r="41" spans="2:24" s="14" customFormat="1" ht="21.75" customHeight="1">
      <c r="B41" s="31"/>
      <c r="C41" s="32" t="s">
        <v>71</v>
      </c>
      <c r="D41" s="33">
        <v>35</v>
      </c>
      <c r="E41" s="33"/>
      <c r="F41" s="33"/>
      <c r="G41" s="33">
        <v>36</v>
      </c>
      <c r="H41" s="33"/>
      <c r="I41" s="33"/>
      <c r="J41" s="33"/>
      <c r="K41" s="33"/>
      <c r="L41" s="33"/>
      <c r="M41" s="33"/>
      <c r="N41" s="33">
        <v>1</v>
      </c>
      <c r="O41" s="33"/>
      <c r="P41" s="33"/>
      <c r="Q41" s="33">
        <f t="shared" si="8"/>
        <v>1</v>
      </c>
      <c r="R41" s="33">
        <f t="shared" si="9"/>
        <v>2</v>
      </c>
      <c r="S41" s="33">
        <f t="shared" si="10"/>
        <v>0</v>
      </c>
      <c r="T41" s="33">
        <f t="shared" si="11"/>
        <v>0</v>
      </c>
      <c r="U41" s="34">
        <f t="shared" si="12"/>
        <v>2</v>
      </c>
      <c r="V41" s="34">
        <f t="shared" si="7"/>
        <v>72</v>
      </c>
      <c r="W41" s="25">
        <f t="shared" si="13"/>
        <v>0</v>
      </c>
      <c r="X41" s="25">
        <f t="shared" si="14"/>
        <v>0</v>
      </c>
    </row>
    <row r="42" spans="2:24" ht="21.75" customHeight="1">
      <c r="B42" s="31"/>
      <c r="C42" s="32" t="s">
        <v>81</v>
      </c>
      <c r="D42" s="33"/>
      <c r="E42" s="33"/>
      <c r="F42" s="33"/>
      <c r="G42" s="33"/>
      <c r="H42" s="33">
        <v>38</v>
      </c>
      <c r="I42" s="33"/>
      <c r="J42" s="33"/>
      <c r="K42" s="33"/>
      <c r="L42" s="33">
        <v>30</v>
      </c>
      <c r="M42" s="33"/>
      <c r="N42" s="33">
        <v>1</v>
      </c>
      <c r="O42" s="33"/>
      <c r="P42" s="33">
        <v>1</v>
      </c>
      <c r="Q42" s="33">
        <f t="shared" si="8"/>
        <v>2</v>
      </c>
      <c r="R42" s="33">
        <f t="shared" si="9"/>
        <v>0</v>
      </c>
      <c r="S42" s="33">
        <f t="shared" si="10"/>
        <v>1</v>
      </c>
      <c r="T42" s="33">
        <f t="shared" si="11"/>
        <v>1</v>
      </c>
      <c r="U42" s="34">
        <f t="shared" si="12"/>
        <v>2</v>
      </c>
      <c r="V42" s="34">
        <f t="shared" si="7"/>
        <v>70</v>
      </c>
      <c r="W42" s="25">
        <f t="shared" si="13"/>
        <v>0</v>
      </c>
      <c r="X42" s="25">
        <f t="shared" si="14"/>
        <v>0</v>
      </c>
    </row>
    <row r="43" spans="2:24" s="14" customFormat="1" ht="21.75" customHeight="1">
      <c r="B43" s="31"/>
      <c r="C43" s="32" t="s">
        <v>84</v>
      </c>
      <c r="D43" s="33">
        <v>33</v>
      </c>
      <c r="E43" s="33"/>
      <c r="F43" s="33"/>
      <c r="G43" s="33"/>
      <c r="H43" s="33"/>
      <c r="I43" s="33"/>
      <c r="J43" s="33"/>
      <c r="K43" s="33"/>
      <c r="L43" s="33">
        <v>25</v>
      </c>
      <c r="M43" s="33"/>
      <c r="N43" s="33">
        <v>1</v>
      </c>
      <c r="O43" s="33"/>
      <c r="P43" s="33"/>
      <c r="Q43" s="33">
        <f t="shared" si="8"/>
        <v>1</v>
      </c>
      <c r="R43" s="33">
        <f t="shared" si="9"/>
        <v>1</v>
      </c>
      <c r="S43" s="33">
        <f t="shared" si="10"/>
        <v>1</v>
      </c>
      <c r="T43" s="33">
        <f t="shared" si="11"/>
        <v>0</v>
      </c>
      <c r="U43" s="34">
        <f t="shared" si="12"/>
        <v>2</v>
      </c>
      <c r="V43" s="34">
        <f t="shared" si="7"/>
        <v>59</v>
      </c>
      <c r="W43" s="25">
        <f t="shared" si="13"/>
        <v>0</v>
      </c>
      <c r="X43" s="25">
        <f t="shared" si="14"/>
        <v>0</v>
      </c>
    </row>
    <row r="44" spans="2:24" s="14" customFormat="1" ht="21.75" customHeight="1">
      <c r="B44" s="31"/>
      <c r="C44" s="32" t="s">
        <v>73</v>
      </c>
      <c r="D44" s="33">
        <v>23</v>
      </c>
      <c r="E44" s="33">
        <v>30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>
        <f t="shared" si="8"/>
        <v>0</v>
      </c>
      <c r="R44" s="33">
        <f t="shared" si="9"/>
        <v>1</v>
      </c>
      <c r="S44" s="33">
        <f t="shared" si="10"/>
        <v>0</v>
      </c>
      <c r="T44" s="33">
        <f t="shared" si="11"/>
        <v>1</v>
      </c>
      <c r="U44" s="34">
        <f t="shared" si="12"/>
        <v>2</v>
      </c>
      <c r="V44" s="34">
        <f t="shared" si="7"/>
        <v>53</v>
      </c>
      <c r="W44" s="25">
        <f t="shared" si="13"/>
        <v>0</v>
      </c>
      <c r="X44" s="25">
        <f t="shared" si="14"/>
        <v>0</v>
      </c>
    </row>
    <row r="45" spans="2:24" s="14" customFormat="1" ht="21.75" customHeight="1">
      <c r="B45" s="27"/>
      <c r="C45" s="32" t="s">
        <v>74</v>
      </c>
      <c r="D45" s="33"/>
      <c r="E45" s="33"/>
      <c r="F45" s="33"/>
      <c r="G45" s="33"/>
      <c r="H45" s="33">
        <v>48</v>
      </c>
      <c r="I45" s="33"/>
      <c r="J45" s="33"/>
      <c r="K45" s="33"/>
      <c r="L45" s="33"/>
      <c r="M45" s="33"/>
      <c r="N45" s="33">
        <v>1</v>
      </c>
      <c r="O45" s="33"/>
      <c r="P45" s="33"/>
      <c r="Q45" s="33">
        <f t="shared" si="8"/>
        <v>1</v>
      </c>
      <c r="R45" s="33">
        <f t="shared" si="9"/>
        <v>0</v>
      </c>
      <c r="S45" s="33">
        <f t="shared" si="10"/>
        <v>0</v>
      </c>
      <c r="T45" s="33">
        <f t="shared" si="11"/>
        <v>1</v>
      </c>
      <c r="U45" s="34">
        <f t="shared" si="12"/>
        <v>1</v>
      </c>
      <c r="V45" s="34">
        <f t="shared" si="7"/>
        <v>49</v>
      </c>
      <c r="W45" s="25">
        <f t="shared" si="13"/>
        <v>0</v>
      </c>
      <c r="X45" s="25">
        <f t="shared" si="14"/>
        <v>0</v>
      </c>
    </row>
    <row r="46" spans="2:24" s="16" customFormat="1" ht="21.75" customHeight="1">
      <c r="B46" s="27"/>
      <c r="C46" s="32" t="s">
        <v>75</v>
      </c>
      <c r="D46" s="33"/>
      <c r="E46" s="33">
        <v>49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>
        <f t="shared" si="8"/>
        <v>0</v>
      </c>
      <c r="R46" s="33">
        <f t="shared" si="9"/>
        <v>0</v>
      </c>
      <c r="S46" s="33">
        <f t="shared" si="10"/>
        <v>0</v>
      </c>
      <c r="T46" s="33">
        <f t="shared" si="11"/>
        <v>1</v>
      </c>
      <c r="U46" s="34">
        <f t="shared" si="12"/>
        <v>1</v>
      </c>
      <c r="V46" s="34">
        <f t="shared" si="7"/>
        <v>49</v>
      </c>
      <c r="W46" s="25">
        <f t="shared" si="13"/>
        <v>0</v>
      </c>
      <c r="X46" s="25">
        <f t="shared" si="14"/>
        <v>0</v>
      </c>
    </row>
    <row r="47" spans="2:24" s="16" customFormat="1" ht="21.75" customHeight="1">
      <c r="B47" s="27"/>
      <c r="C47" s="32" t="s">
        <v>76</v>
      </c>
      <c r="D47" s="33"/>
      <c r="E47" s="33"/>
      <c r="F47" s="33"/>
      <c r="G47" s="33"/>
      <c r="H47" s="33"/>
      <c r="I47" s="33">
        <v>48</v>
      </c>
      <c r="J47" s="33"/>
      <c r="K47" s="33"/>
      <c r="L47" s="33"/>
      <c r="M47" s="33"/>
      <c r="N47" s="33"/>
      <c r="O47" s="33"/>
      <c r="P47" s="33"/>
      <c r="Q47" s="33">
        <f t="shared" si="8"/>
        <v>0</v>
      </c>
      <c r="R47" s="33">
        <f t="shared" si="9"/>
        <v>0</v>
      </c>
      <c r="S47" s="33">
        <f t="shared" si="10"/>
        <v>1</v>
      </c>
      <c r="T47" s="33">
        <f t="shared" si="11"/>
        <v>0</v>
      </c>
      <c r="U47" s="34">
        <f t="shared" si="12"/>
        <v>1</v>
      </c>
      <c r="V47" s="34">
        <f t="shared" si="7"/>
        <v>48</v>
      </c>
      <c r="W47" s="25">
        <f t="shared" si="13"/>
        <v>0</v>
      </c>
      <c r="X47" s="25">
        <f t="shared" si="14"/>
        <v>0</v>
      </c>
    </row>
    <row r="48" spans="2:24" s="16" customFormat="1" ht="21.75" customHeight="1">
      <c r="B48" s="27"/>
      <c r="C48" s="32" t="s">
        <v>77</v>
      </c>
      <c r="D48" s="33">
        <v>46</v>
      </c>
      <c r="E48" s="33"/>
      <c r="F48" s="33"/>
      <c r="G48" s="33"/>
      <c r="H48" s="33"/>
      <c r="I48" s="33"/>
      <c r="J48" s="33"/>
      <c r="K48" s="33"/>
      <c r="L48" s="33"/>
      <c r="M48" s="33"/>
      <c r="N48" s="33">
        <v>1</v>
      </c>
      <c r="O48" s="33"/>
      <c r="P48" s="33">
        <v>1</v>
      </c>
      <c r="Q48" s="33">
        <f t="shared" si="8"/>
        <v>2</v>
      </c>
      <c r="R48" s="33">
        <f t="shared" si="9"/>
        <v>1</v>
      </c>
      <c r="S48" s="33">
        <f t="shared" si="10"/>
        <v>0</v>
      </c>
      <c r="T48" s="33">
        <f t="shared" si="11"/>
        <v>0</v>
      </c>
      <c r="U48" s="34">
        <f t="shared" si="12"/>
        <v>1</v>
      </c>
      <c r="V48" s="34">
        <f t="shared" si="7"/>
        <v>48</v>
      </c>
      <c r="W48" s="25">
        <f t="shared" si="13"/>
        <v>0</v>
      </c>
      <c r="X48" s="25">
        <f t="shared" si="14"/>
        <v>0</v>
      </c>
    </row>
    <row r="49" spans="1:36" s="14" customFormat="1" ht="21.75" customHeight="1">
      <c r="A49" s="21"/>
      <c r="B49" s="31"/>
      <c r="C49" s="32" t="s">
        <v>78</v>
      </c>
      <c r="D49" s="33"/>
      <c r="E49" s="33"/>
      <c r="F49" s="33">
        <v>45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>
        <f t="shared" si="8"/>
        <v>0</v>
      </c>
      <c r="R49" s="33">
        <f t="shared" si="9"/>
        <v>0</v>
      </c>
      <c r="S49" s="33">
        <f t="shared" si="10"/>
        <v>1</v>
      </c>
      <c r="T49" s="33">
        <f t="shared" si="11"/>
        <v>0</v>
      </c>
      <c r="U49" s="34">
        <f t="shared" si="12"/>
        <v>1</v>
      </c>
      <c r="V49" s="34">
        <f t="shared" si="7"/>
        <v>45</v>
      </c>
      <c r="W49" s="25">
        <f t="shared" si="13"/>
        <v>0</v>
      </c>
      <c r="X49" s="25">
        <f t="shared" si="14"/>
        <v>0</v>
      </c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6" s="16" customFormat="1" ht="21.75" customHeight="1">
      <c r="A50" s="21"/>
      <c r="B50" s="27"/>
      <c r="C50" s="32" t="s">
        <v>79</v>
      </c>
      <c r="D50" s="33"/>
      <c r="E50" s="33"/>
      <c r="F50" s="33"/>
      <c r="G50" s="33">
        <v>43</v>
      </c>
      <c r="H50" s="33"/>
      <c r="I50" s="33"/>
      <c r="J50" s="33"/>
      <c r="K50" s="33"/>
      <c r="L50" s="33"/>
      <c r="M50" s="33"/>
      <c r="N50" s="33"/>
      <c r="O50" s="33"/>
      <c r="P50" s="33"/>
      <c r="Q50" s="33">
        <f t="shared" si="8"/>
        <v>0</v>
      </c>
      <c r="R50" s="33">
        <f t="shared" si="9"/>
        <v>1</v>
      </c>
      <c r="S50" s="33">
        <f t="shared" si="10"/>
        <v>0</v>
      </c>
      <c r="T50" s="33">
        <f t="shared" si="11"/>
        <v>0</v>
      </c>
      <c r="U50" s="34">
        <f t="shared" si="12"/>
        <v>1</v>
      </c>
      <c r="V50" s="34">
        <f t="shared" si="7"/>
        <v>43</v>
      </c>
      <c r="W50" s="25">
        <f t="shared" si="13"/>
        <v>0</v>
      </c>
      <c r="X50" s="25">
        <f t="shared" si="14"/>
        <v>0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s="16" customFormat="1" ht="21.75" customHeight="1">
      <c r="A51" s="21"/>
      <c r="B51" s="27"/>
      <c r="C51" s="32" t="s">
        <v>80</v>
      </c>
      <c r="D51" s="33"/>
      <c r="E51" s="33"/>
      <c r="F51" s="33"/>
      <c r="G51" s="33"/>
      <c r="H51" s="33"/>
      <c r="I51" s="33"/>
      <c r="J51" s="33"/>
      <c r="K51" s="33">
        <v>43</v>
      </c>
      <c r="L51" s="33"/>
      <c r="M51" s="33"/>
      <c r="N51" s="33"/>
      <c r="O51" s="33"/>
      <c r="P51" s="33"/>
      <c r="Q51" s="33">
        <f t="shared" si="8"/>
        <v>0</v>
      </c>
      <c r="R51" s="33">
        <f t="shared" si="9"/>
        <v>0</v>
      </c>
      <c r="S51" s="33">
        <f t="shared" si="10"/>
        <v>0</v>
      </c>
      <c r="T51" s="33">
        <f t="shared" si="11"/>
        <v>1</v>
      </c>
      <c r="U51" s="34">
        <f t="shared" si="12"/>
        <v>1</v>
      </c>
      <c r="V51" s="34">
        <f t="shared" si="7"/>
        <v>43</v>
      </c>
      <c r="W51" s="25">
        <f t="shared" si="13"/>
        <v>0</v>
      </c>
      <c r="X51" s="25">
        <f t="shared" si="14"/>
        <v>0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 s="16" customFormat="1" ht="21.75" customHeight="1">
      <c r="A52" s="21"/>
      <c r="B52" s="27"/>
      <c r="C52" s="32" t="s">
        <v>83</v>
      </c>
      <c r="D52" s="33"/>
      <c r="E52" s="33"/>
      <c r="F52" s="33"/>
      <c r="G52" s="33"/>
      <c r="H52" s="33"/>
      <c r="I52" s="33"/>
      <c r="J52" s="33"/>
      <c r="K52" s="33">
        <v>38</v>
      </c>
      <c r="L52" s="33"/>
      <c r="M52" s="33"/>
      <c r="N52" s="33"/>
      <c r="O52" s="33"/>
      <c r="P52" s="33"/>
      <c r="Q52" s="33">
        <f t="shared" si="8"/>
        <v>0</v>
      </c>
      <c r="R52" s="33">
        <f t="shared" si="9"/>
        <v>0</v>
      </c>
      <c r="S52" s="33">
        <f t="shared" si="10"/>
        <v>0</v>
      </c>
      <c r="T52" s="33">
        <f t="shared" si="11"/>
        <v>1</v>
      </c>
      <c r="U52" s="34">
        <f t="shared" si="12"/>
        <v>1</v>
      </c>
      <c r="V52" s="34">
        <f t="shared" si="7"/>
        <v>38</v>
      </c>
      <c r="W52" s="25">
        <f t="shared" si="13"/>
        <v>0</v>
      </c>
      <c r="X52" s="25">
        <f t="shared" si="14"/>
        <v>0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s="17" customFormat="1" ht="21.75" customHeight="1">
      <c r="A53" s="21"/>
      <c r="B53" s="27"/>
      <c r="C53" s="32" t="s">
        <v>85</v>
      </c>
      <c r="D53" s="33"/>
      <c r="E53" s="33">
        <v>32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f t="shared" si="8"/>
        <v>0</v>
      </c>
      <c r="R53" s="33">
        <f t="shared" si="9"/>
        <v>0</v>
      </c>
      <c r="S53" s="33">
        <f t="shared" si="10"/>
        <v>0</v>
      </c>
      <c r="T53" s="33">
        <f t="shared" si="11"/>
        <v>1</v>
      </c>
      <c r="U53" s="34">
        <f t="shared" si="12"/>
        <v>1</v>
      </c>
      <c r="V53" s="34">
        <f t="shared" si="7"/>
        <v>32</v>
      </c>
      <c r="W53" s="25">
        <f t="shared" si="13"/>
        <v>0</v>
      </c>
      <c r="X53" s="25">
        <f t="shared" si="14"/>
        <v>0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s="17" customFormat="1" ht="21.75" customHeight="1">
      <c r="A54" s="21"/>
      <c r="B54" s="27"/>
      <c r="C54" s="32" t="s">
        <v>86</v>
      </c>
      <c r="D54" s="33"/>
      <c r="E54" s="33"/>
      <c r="F54" s="33"/>
      <c r="G54" s="33"/>
      <c r="H54" s="33"/>
      <c r="I54" s="33">
        <v>32</v>
      </c>
      <c r="J54" s="33"/>
      <c r="K54" s="33"/>
      <c r="L54" s="33"/>
      <c r="M54" s="33"/>
      <c r="N54" s="33"/>
      <c r="O54" s="33"/>
      <c r="P54" s="33"/>
      <c r="Q54" s="33">
        <f t="shared" si="8"/>
        <v>0</v>
      </c>
      <c r="R54" s="33">
        <f t="shared" si="9"/>
        <v>0</v>
      </c>
      <c r="S54" s="33">
        <f t="shared" si="10"/>
        <v>1</v>
      </c>
      <c r="T54" s="33">
        <f t="shared" si="11"/>
        <v>0</v>
      </c>
      <c r="U54" s="34">
        <f t="shared" si="12"/>
        <v>1</v>
      </c>
      <c r="V54" s="34">
        <f t="shared" si="7"/>
        <v>32</v>
      </c>
      <c r="W54" s="25">
        <f t="shared" si="13"/>
        <v>0</v>
      </c>
      <c r="X54" s="25">
        <f t="shared" si="14"/>
        <v>0</v>
      </c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36" s="18" customFormat="1" ht="21.75" customHeight="1">
      <c r="A55" s="21"/>
      <c r="B55" s="31"/>
      <c r="C55" s="32" t="s">
        <v>87</v>
      </c>
      <c r="D55" s="33">
        <v>30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>
        <f t="shared" si="8"/>
        <v>0</v>
      </c>
      <c r="R55" s="33">
        <f t="shared" si="9"/>
        <v>1</v>
      </c>
      <c r="S55" s="33">
        <f t="shared" si="10"/>
        <v>0</v>
      </c>
      <c r="T55" s="33">
        <f t="shared" si="11"/>
        <v>0</v>
      </c>
      <c r="U55" s="34">
        <f t="shared" si="12"/>
        <v>1</v>
      </c>
      <c r="V55" s="34">
        <f t="shared" si="7"/>
        <v>30</v>
      </c>
      <c r="W55" s="25">
        <f t="shared" si="13"/>
        <v>0</v>
      </c>
      <c r="X55" s="25">
        <f t="shared" si="14"/>
        <v>0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36" s="18" customFormat="1" ht="21.75" customHeight="1">
      <c r="A56" s="21"/>
      <c r="B56" s="31"/>
      <c r="C56" s="32" t="s">
        <v>88</v>
      </c>
      <c r="D56" s="33">
        <v>29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>
        <f t="shared" si="8"/>
        <v>0</v>
      </c>
      <c r="R56" s="33">
        <f t="shared" si="9"/>
        <v>1</v>
      </c>
      <c r="S56" s="33">
        <f t="shared" si="10"/>
        <v>0</v>
      </c>
      <c r="T56" s="33">
        <f t="shared" si="11"/>
        <v>0</v>
      </c>
      <c r="U56" s="34">
        <f t="shared" si="12"/>
        <v>1</v>
      </c>
      <c r="V56" s="34">
        <f t="shared" si="7"/>
        <v>29</v>
      </c>
      <c r="W56" s="25">
        <f t="shared" si="13"/>
        <v>0</v>
      </c>
      <c r="X56" s="25">
        <f t="shared" si="14"/>
        <v>0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1:36" s="18" customFormat="1" ht="21.75" customHeight="1">
      <c r="A57" s="21"/>
      <c r="B57" s="31"/>
      <c r="C57" s="32" t="s">
        <v>897</v>
      </c>
      <c r="D57" s="33"/>
      <c r="E57" s="33"/>
      <c r="F57" s="33"/>
      <c r="G57" s="33"/>
      <c r="H57" s="33"/>
      <c r="I57" s="33"/>
      <c r="J57" s="33"/>
      <c r="K57" s="33"/>
      <c r="L57" s="33">
        <v>29</v>
      </c>
      <c r="M57" s="33"/>
      <c r="N57" s="33"/>
      <c r="O57" s="33"/>
      <c r="P57" s="33"/>
      <c r="Q57" s="33"/>
      <c r="R57" s="33">
        <f t="shared" si="9"/>
        <v>0</v>
      </c>
      <c r="S57" s="33">
        <f t="shared" si="10"/>
        <v>1</v>
      </c>
      <c r="T57" s="33">
        <f t="shared" si="11"/>
        <v>0</v>
      </c>
      <c r="U57" s="34">
        <f t="shared" si="12"/>
        <v>1</v>
      </c>
      <c r="V57" s="34">
        <f t="shared" si="7"/>
        <v>29</v>
      </c>
      <c r="W57" s="25">
        <f t="shared" si="13"/>
        <v>0</v>
      </c>
      <c r="X57" s="25">
        <f t="shared" si="14"/>
        <v>0</v>
      </c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6" s="18" customFormat="1" ht="21.75" customHeight="1">
      <c r="A58" s="21"/>
      <c r="B58" s="31"/>
      <c r="C58" s="32" t="s">
        <v>89</v>
      </c>
      <c r="D58" s="33">
        <v>28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>
        <f>SUM(M58:P58)</f>
        <v>0</v>
      </c>
      <c r="R58" s="33">
        <f t="shared" si="9"/>
        <v>1</v>
      </c>
      <c r="S58" s="33">
        <f t="shared" si="10"/>
        <v>0</v>
      </c>
      <c r="T58" s="33">
        <f t="shared" si="11"/>
        <v>0</v>
      </c>
      <c r="U58" s="34">
        <f t="shared" si="12"/>
        <v>1</v>
      </c>
      <c r="V58" s="34">
        <f t="shared" si="7"/>
        <v>28</v>
      </c>
      <c r="W58" s="25">
        <f t="shared" si="13"/>
        <v>0</v>
      </c>
      <c r="X58" s="25">
        <f t="shared" si="14"/>
        <v>0</v>
      </c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1:36" s="17" customFormat="1" ht="21.75" customHeight="1">
      <c r="A59" s="21"/>
      <c r="B59" s="31"/>
      <c r="C59" s="32" t="s">
        <v>898</v>
      </c>
      <c r="D59" s="33"/>
      <c r="E59" s="33"/>
      <c r="F59" s="33"/>
      <c r="G59" s="33"/>
      <c r="H59" s="33"/>
      <c r="I59" s="33"/>
      <c r="J59" s="33"/>
      <c r="K59" s="33"/>
      <c r="L59" s="33">
        <v>28</v>
      </c>
      <c r="M59" s="33"/>
      <c r="N59" s="33"/>
      <c r="O59" s="33"/>
      <c r="P59" s="33"/>
      <c r="Q59" s="33"/>
      <c r="R59" s="33">
        <f t="shared" si="9"/>
        <v>0</v>
      </c>
      <c r="S59" s="33">
        <f t="shared" si="10"/>
        <v>1</v>
      </c>
      <c r="T59" s="33">
        <f t="shared" si="11"/>
        <v>0</v>
      </c>
      <c r="U59" s="34">
        <f t="shared" si="12"/>
        <v>1</v>
      </c>
      <c r="V59" s="34">
        <f t="shared" si="7"/>
        <v>28</v>
      </c>
      <c r="W59" s="25">
        <f t="shared" si="13"/>
        <v>0</v>
      </c>
      <c r="X59" s="25">
        <f t="shared" si="14"/>
        <v>0</v>
      </c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1:36" s="19" customFormat="1" ht="21.75" customHeight="1">
      <c r="A60" s="21"/>
      <c r="B60" s="27"/>
      <c r="C60" s="32" t="s">
        <v>90</v>
      </c>
      <c r="D60" s="33">
        <v>25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>
        <v>1</v>
      </c>
      <c r="Q60" s="33">
        <f aca="true" t="shared" si="15" ref="Q60:Q69">SUM(M60:P60)</f>
        <v>1</v>
      </c>
      <c r="R60" s="33">
        <f t="shared" si="9"/>
        <v>1</v>
      </c>
      <c r="S60" s="33">
        <f t="shared" si="10"/>
        <v>0</v>
      </c>
      <c r="T60" s="33">
        <f t="shared" si="11"/>
        <v>0</v>
      </c>
      <c r="U60" s="34">
        <f t="shared" si="12"/>
        <v>1</v>
      </c>
      <c r="V60" s="34">
        <f t="shared" si="7"/>
        <v>26</v>
      </c>
      <c r="W60" s="25">
        <f t="shared" si="13"/>
        <v>0</v>
      </c>
      <c r="X60" s="25">
        <f t="shared" si="14"/>
        <v>0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 s="20" customFormat="1" ht="21.75" customHeight="1">
      <c r="A61" s="21"/>
      <c r="B61" s="27"/>
      <c r="C61" s="32" t="s">
        <v>91</v>
      </c>
      <c r="D61" s="33">
        <v>24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>
        <f t="shared" si="15"/>
        <v>0</v>
      </c>
      <c r="R61" s="33">
        <f t="shared" si="9"/>
        <v>1</v>
      </c>
      <c r="S61" s="33">
        <f t="shared" si="10"/>
        <v>0</v>
      </c>
      <c r="T61" s="33">
        <f t="shared" si="11"/>
        <v>0</v>
      </c>
      <c r="U61" s="34">
        <f t="shared" si="12"/>
        <v>1</v>
      </c>
      <c r="V61" s="34">
        <f t="shared" si="7"/>
        <v>24</v>
      </c>
      <c r="W61" s="25">
        <f t="shared" si="13"/>
        <v>0</v>
      </c>
      <c r="X61" s="25">
        <f t="shared" si="14"/>
        <v>0</v>
      </c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:36" s="20" customFormat="1" ht="21.75" customHeight="1">
      <c r="A62" s="21"/>
      <c r="B62" s="27"/>
      <c r="C62" s="32" t="s">
        <v>92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>
        <v>1</v>
      </c>
      <c r="O62" s="33"/>
      <c r="P62" s="33"/>
      <c r="Q62" s="33">
        <f t="shared" si="15"/>
        <v>1</v>
      </c>
      <c r="R62" s="33">
        <f t="shared" si="9"/>
        <v>0</v>
      </c>
      <c r="S62" s="33">
        <f t="shared" si="10"/>
        <v>0</v>
      </c>
      <c r="T62" s="33">
        <f t="shared" si="11"/>
        <v>0</v>
      </c>
      <c r="U62" s="34">
        <f t="shared" si="12"/>
        <v>0</v>
      </c>
      <c r="V62" s="34">
        <f t="shared" si="7"/>
        <v>1</v>
      </c>
      <c r="W62" s="25">
        <f t="shared" si="13"/>
        <v>0</v>
      </c>
      <c r="X62" s="25">
        <f t="shared" si="14"/>
        <v>0</v>
      </c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:36" s="20" customFormat="1" ht="21.75" customHeight="1">
      <c r="A63" s="21"/>
      <c r="B63" s="27"/>
      <c r="C63" s="32" t="s">
        <v>93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>
        <v>1</v>
      </c>
      <c r="Q63" s="33">
        <f t="shared" si="15"/>
        <v>1</v>
      </c>
      <c r="R63" s="33">
        <f t="shared" si="9"/>
        <v>0</v>
      </c>
      <c r="S63" s="33">
        <f t="shared" si="10"/>
        <v>0</v>
      </c>
      <c r="T63" s="33">
        <f t="shared" si="11"/>
        <v>0</v>
      </c>
      <c r="U63" s="34">
        <f t="shared" si="12"/>
        <v>0</v>
      </c>
      <c r="V63" s="34">
        <f t="shared" si="7"/>
        <v>1</v>
      </c>
      <c r="W63" s="25">
        <f t="shared" si="13"/>
        <v>0</v>
      </c>
      <c r="X63" s="25">
        <f t="shared" si="14"/>
        <v>0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 s="20" customFormat="1" ht="21.75" customHeight="1">
      <c r="A64" s="21"/>
      <c r="B64" s="27"/>
      <c r="C64" s="32" t="s">
        <v>94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>
        <v>1</v>
      </c>
      <c r="Q64" s="33">
        <f t="shared" si="15"/>
        <v>1</v>
      </c>
      <c r="R64" s="33">
        <f t="shared" si="9"/>
        <v>0</v>
      </c>
      <c r="S64" s="33">
        <f t="shared" si="10"/>
        <v>0</v>
      </c>
      <c r="T64" s="33">
        <f t="shared" si="11"/>
        <v>0</v>
      </c>
      <c r="U64" s="34">
        <f t="shared" si="12"/>
        <v>0</v>
      </c>
      <c r="V64" s="34">
        <f t="shared" si="7"/>
        <v>1</v>
      </c>
      <c r="W64" s="25">
        <f t="shared" si="13"/>
        <v>0</v>
      </c>
      <c r="X64" s="25">
        <f t="shared" si="14"/>
        <v>0</v>
      </c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2:24" s="25" customFormat="1" ht="21.75" customHeight="1">
      <c r="B65" s="27"/>
      <c r="C65" s="32" t="s">
        <v>95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>
        <v>1</v>
      </c>
      <c r="Q65" s="33">
        <f t="shared" si="15"/>
        <v>1</v>
      </c>
      <c r="R65" s="33">
        <f t="shared" si="9"/>
        <v>0</v>
      </c>
      <c r="S65" s="33">
        <f t="shared" si="10"/>
        <v>0</v>
      </c>
      <c r="T65" s="33">
        <f t="shared" si="11"/>
        <v>0</v>
      </c>
      <c r="U65" s="34">
        <f t="shared" si="12"/>
        <v>0</v>
      </c>
      <c r="V65" s="34">
        <f t="shared" si="7"/>
        <v>1</v>
      </c>
      <c r="W65" s="25">
        <f t="shared" si="13"/>
        <v>0</v>
      </c>
      <c r="X65" s="25">
        <f t="shared" si="14"/>
        <v>0</v>
      </c>
    </row>
    <row r="66" spans="2:24" s="25" customFormat="1" ht="21.75" customHeight="1">
      <c r="B66" s="27"/>
      <c r="C66" s="32" t="s">
        <v>96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>
        <v>1</v>
      </c>
      <c r="Q66" s="33">
        <f t="shared" si="15"/>
        <v>1</v>
      </c>
      <c r="R66" s="33">
        <f t="shared" si="9"/>
        <v>0</v>
      </c>
      <c r="S66" s="33">
        <f t="shared" si="10"/>
        <v>0</v>
      </c>
      <c r="T66" s="33">
        <f t="shared" si="11"/>
        <v>0</v>
      </c>
      <c r="U66" s="34">
        <f t="shared" si="12"/>
        <v>0</v>
      </c>
      <c r="V66" s="34">
        <f t="shared" si="7"/>
        <v>1</v>
      </c>
      <c r="W66" s="25">
        <f t="shared" si="13"/>
        <v>0</v>
      </c>
      <c r="X66" s="25">
        <f t="shared" si="14"/>
        <v>0</v>
      </c>
    </row>
    <row r="67" spans="1:36" s="20" customFormat="1" ht="21.75" customHeight="1">
      <c r="A67" s="21"/>
      <c r="B67" s="27"/>
      <c r="C67" s="32" t="s">
        <v>97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>
        <v>1</v>
      </c>
      <c r="Q67" s="33">
        <f t="shared" si="15"/>
        <v>1</v>
      </c>
      <c r="R67" s="33">
        <f t="shared" si="9"/>
        <v>0</v>
      </c>
      <c r="S67" s="33">
        <f t="shared" si="10"/>
        <v>0</v>
      </c>
      <c r="T67" s="33">
        <f t="shared" si="11"/>
        <v>0</v>
      </c>
      <c r="U67" s="34">
        <f t="shared" si="12"/>
        <v>0</v>
      </c>
      <c r="V67" s="34">
        <f t="shared" si="7"/>
        <v>1</v>
      </c>
      <c r="W67" s="25">
        <f t="shared" si="13"/>
        <v>0</v>
      </c>
      <c r="X67" s="25">
        <f t="shared" si="14"/>
        <v>0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 s="20" customFormat="1" ht="21.75" customHeight="1">
      <c r="A68" s="21"/>
      <c r="B68" s="27"/>
      <c r="C68" s="32" t="s">
        <v>98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>
        <v>1</v>
      </c>
      <c r="Q68" s="33">
        <f t="shared" si="15"/>
        <v>1</v>
      </c>
      <c r="R68" s="33">
        <f t="shared" si="9"/>
        <v>0</v>
      </c>
      <c r="S68" s="33">
        <f t="shared" si="10"/>
        <v>0</v>
      </c>
      <c r="T68" s="33">
        <f t="shared" si="11"/>
        <v>0</v>
      </c>
      <c r="U68" s="34">
        <f t="shared" si="12"/>
        <v>0</v>
      </c>
      <c r="V68" s="34">
        <f t="shared" si="7"/>
        <v>1</v>
      </c>
      <c r="W68" s="25">
        <f t="shared" si="13"/>
        <v>0</v>
      </c>
      <c r="X68" s="25">
        <f t="shared" si="14"/>
        <v>0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 s="20" customFormat="1" ht="21.75" customHeight="1">
      <c r="A69" s="21"/>
      <c r="B69" s="27"/>
      <c r="C69" s="32" t="s">
        <v>99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>
        <v>1</v>
      </c>
      <c r="Q69" s="33">
        <f t="shared" si="15"/>
        <v>1</v>
      </c>
      <c r="R69" s="33">
        <f t="shared" si="9"/>
        <v>0</v>
      </c>
      <c r="S69" s="33">
        <f t="shared" si="10"/>
        <v>0</v>
      </c>
      <c r="T69" s="33">
        <f t="shared" si="11"/>
        <v>0</v>
      </c>
      <c r="U69" s="34">
        <f t="shared" si="12"/>
        <v>0</v>
      </c>
      <c r="V69" s="34">
        <f t="shared" si="7"/>
        <v>1</v>
      </c>
      <c r="W69" s="25">
        <f t="shared" si="13"/>
        <v>0</v>
      </c>
      <c r="X69" s="25">
        <f t="shared" si="14"/>
        <v>0</v>
      </c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2:22" s="22" customFormat="1" ht="21.75" customHeight="1">
      <c r="B70" s="35"/>
      <c r="C70" s="36" t="s">
        <v>894</v>
      </c>
      <c r="D70" s="37">
        <f aca="true" t="shared" si="16" ref="D70:P70">COUNTA(D8:D69)</f>
        <v>28</v>
      </c>
      <c r="E70" s="37">
        <f t="shared" si="16"/>
        <v>21</v>
      </c>
      <c r="F70" s="37">
        <f t="shared" si="16"/>
        <v>20</v>
      </c>
      <c r="G70" s="37">
        <f t="shared" si="16"/>
        <v>24</v>
      </c>
      <c r="H70" s="37">
        <f t="shared" si="16"/>
        <v>19</v>
      </c>
      <c r="I70" s="37">
        <f t="shared" si="16"/>
        <v>23</v>
      </c>
      <c r="J70" s="37">
        <f t="shared" si="16"/>
        <v>20</v>
      </c>
      <c r="K70" s="37">
        <f t="shared" si="16"/>
        <v>16</v>
      </c>
      <c r="L70" s="37">
        <f t="shared" si="16"/>
        <v>26</v>
      </c>
      <c r="M70" s="37">
        <f t="shared" si="16"/>
        <v>3</v>
      </c>
      <c r="N70" s="37">
        <f t="shared" si="16"/>
        <v>24</v>
      </c>
      <c r="O70" s="37">
        <f t="shared" si="16"/>
        <v>3</v>
      </c>
      <c r="P70" s="37">
        <f t="shared" si="16"/>
        <v>31</v>
      </c>
      <c r="Q70" s="37"/>
      <c r="R70" s="37"/>
      <c r="S70" s="37"/>
      <c r="T70" s="37"/>
      <c r="U70" s="37">
        <f>SUM(D70:Q70)</f>
        <v>258</v>
      </c>
      <c r="V70" s="38"/>
    </row>
    <row r="71" spans="1:36" ht="21" customHeight="1">
      <c r="A71" s="21"/>
      <c r="B71" s="1"/>
      <c r="C71" s="2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 ht="15.75" customHeight="1">
      <c r="A72" s="21"/>
      <c r="B72" s="1"/>
      <c r="C72" s="2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 ht="3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ht="15.75" customHeight="1">
      <c r="A74" s="21"/>
      <c r="B74" s="1"/>
      <c r="C74" s="2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 ht="15.75" customHeight="1">
      <c r="A75" s="21"/>
      <c r="B75" s="1"/>
      <c r="C75" s="2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 ht="15.75" customHeight="1" hidden="1">
      <c r="A76" s="21"/>
      <c r="B76" s="1"/>
      <c r="C76" s="2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 ht="15.75" customHeight="1" hidden="1">
      <c r="A77" s="21"/>
      <c r="B77" s="1"/>
      <c r="C77" s="24" t="s">
        <v>895</v>
      </c>
      <c r="D77" s="2" t="str">
        <f aca="true" t="shared" si="17" ref="D77:P77">+D7</f>
        <v>Lostock 6</v>
      </c>
      <c r="E77" s="2" t="str">
        <f t="shared" si="17"/>
        <v>Rivington 10</v>
      </c>
      <c r="F77" s="2" t="str">
        <f t="shared" si="17"/>
        <v> Blacksticks Blue</v>
      </c>
      <c r="G77" s="2" t="str">
        <f t="shared" si="17"/>
        <v>Hollingworth Lake 5k </v>
      </c>
      <c r="H77" s="2" t="str">
        <f t="shared" si="17"/>
        <v>Freckleton HM  - Age Related</v>
      </c>
      <c r="I77" s="2" t="str">
        <f t="shared" si="17"/>
        <v> Trawden 7</v>
      </c>
      <c r="J77" s="2" t="str">
        <f t="shared" si="17"/>
        <v>Sale Sizzler - Age Related</v>
      </c>
      <c r="K77" s="2" t="str">
        <f t="shared" si="17"/>
        <v>Lowther Trail </v>
      </c>
      <c r="L77" s="2" t="str">
        <f t="shared" si="17"/>
        <v>Through the Villages </v>
      </c>
      <c r="M77" s="2" t="str">
        <f t="shared" si="17"/>
        <v>National Cross Country</v>
      </c>
      <c r="N77" s="2" t="str">
        <f t="shared" si="17"/>
        <v>12 &amp; 6 Stage Relays</v>
      </c>
      <c r="O77" s="2" t="str">
        <f t="shared" si="17"/>
        <v>6 x 4 Relays</v>
      </c>
      <c r="P77" s="2" t="str">
        <f t="shared" si="17"/>
        <v>Club Challenge</v>
      </c>
      <c r="S77" s="2"/>
      <c r="T77" s="2"/>
      <c r="U77" s="2" t="s">
        <v>896</v>
      </c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 ht="15.75" customHeight="1" hidden="1">
      <c r="A78" s="21"/>
      <c r="B78" s="1"/>
      <c r="C78" s="24" t="s">
        <v>2</v>
      </c>
      <c r="D78" s="2">
        <f>+D70</f>
        <v>28</v>
      </c>
      <c r="E78" s="2">
        <f aca="true" t="shared" si="18" ref="E78:P78">+E70</f>
        <v>21</v>
      </c>
      <c r="F78" s="2">
        <f t="shared" si="18"/>
        <v>20</v>
      </c>
      <c r="G78" s="2">
        <f t="shared" si="18"/>
        <v>24</v>
      </c>
      <c r="H78" s="2">
        <f t="shared" si="18"/>
        <v>19</v>
      </c>
      <c r="I78" s="2">
        <f t="shared" si="18"/>
        <v>23</v>
      </c>
      <c r="J78" s="2">
        <f t="shared" si="18"/>
        <v>20</v>
      </c>
      <c r="K78" s="2">
        <f t="shared" si="18"/>
        <v>16</v>
      </c>
      <c r="L78" s="2">
        <f t="shared" si="18"/>
        <v>26</v>
      </c>
      <c r="M78" s="2">
        <f t="shared" si="18"/>
        <v>3</v>
      </c>
      <c r="N78" s="2">
        <f t="shared" si="18"/>
        <v>24</v>
      </c>
      <c r="O78" s="2">
        <f t="shared" si="18"/>
        <v>3</v>
      </c>
      <c r="P78" s="2">
        <f t="shared" si="18"/>
        <v>31</v>
      </c>
      <c r="S78" s="2"/>
      <c r="T78" s="2" t="s">
        <v>2</v>
      </c>
      <c r="U78" s="2">
        <f>SUM(D78:P78)</f>
        <v>258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 ht="15.75" customHeight="1" hidden="1">
      <c r="A79" s="21"/>
      <c r="B79" s="1"/>
      <c r="C79" s="24" t="s">
        <v>101</v>
      </c>
      <c r="D79" s="2">
        <f>+'BRR 2019 CC_Ladies'!D58</f>
        <v>28</v>
      </c>
      <c r="E79" s="2">
        <f>+'BRR 2019 CC_Ladies'!E58</f>
        <v>17</v>
      </c>
      <c r="F79" s="2">
        <f>+'BRR 2019 CC_Ladies'!F58</f>
        <v>22</v>
      </c>
      <c r="G79" s="2">
        <f>+'BRR 2019 CC_Ladies'!G58</f>
        <v>22</v>
      </c>
      <c r="H79" s="2">
        <f>+'BRR 2019 CC_Ladies'!H58</f>
        <v>18</v>
      </c>
      <c r="I79" s="2">
        <f>+'BRR 2019 CC_Ladies'!I58</f>
        <v>16</v>
      </c>
      <c r="J79" s="2">
        <f>+'BRR 2019 CC_Ladies'!J58</f>
        <v>21</v>
      </c>
      <c r="K79" s="2">
        <f>+'BRR 2019 CC_Ladies'!K58</f>
        <v>17</v>
      </c>
      <c r="L79" s="2">
        <f>+'BRR 2019 CC_Ladies'!L58</f>
        <v>25</v>
      </c>
      <c r="M79" s="2">
        <f>+'BRR 2019 CC_Ladies'!M58</f>
        <v>0</v>
      </c>
      <c r="N79" s="2">
        <f>+'BRR 2019 CC_Ladies'!N58</f>
        <v>6</v>
      </c>
      <c r="O79" s="2">
        <f>+'BRR 2019 CC_Ladies'!O58</f>
        <v>0</v>
      </c>
      <c r="P79" s="2">
        <f>+'BRR 2019 CC_Ladies'!P58</f>
        <v>32</v>
      </c>
      <c r="S79" s="2"/>
      <c r="T79" s="2" t="s">
        <v>101</v>
      </c>
      <c r="U79" s="2">
        <f>SUM(D79:P79)</f>
        <v>224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 ht="15.75" customHeight="1" hidden="1">
      <c r="A80" s="21"/>
      <c r="B80" s="1"/>
      <c r="C80" s="2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 ht="15.75" customHeight="1">
      <c r="A81" s="21"/>
      <c r="B81" s="1"/>
      <c r="C81" s="2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 ht="15.75" customHeight="1">
      <c r="A82" s="21"/>
      <c r="B82" s="1"/>
      <c r="C82" s="2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2:21" ht="15.75" customHeight="1">
      <c r="B83" s="1"/>
      <c r="C83" s="2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"/>
    </row>
    <row r="84" spans="2:21" ht="15.75" customHeight="1">
      <c r="B84" s="1"/>
      <c r="C84" s="2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"/>
    </row>
    <row r="85" spans="2:21" ht="15.75" customHeight="1">
      <c r="B85" s="1"/>
      <c r="C85" s="2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"/>
    </row>
    <row r="86" spans="2:21" ht="15.75" customHeight="1">
      <c r="B86" s="1"/>
      <c r="C86" s="2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"/>
    </row>
    <row r="87" spans="2:21" ht="15.75" customHeight="1">
      <c r="B87" s="1"/>
      <c r="C87" s="2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"/>
    </row>
    <row r="88" spans="2:21" ht="15.75" customHeight="1">
      <c r="B88" s="1"/>
      <c r="C88" s="2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"/>
    </row>
    <row r="89" spans="2:21" ht="15.75" customHeight="1">
      <c r="B89" s="1"/>
      <c r="C89" s="2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"/>
    </row>
    <row r="90" spans="2:21" ht="15.75" customHeight="1">
      <c r="B90" s="1"/>
      <c r="C90" s="2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"/>
    </row>
    <row r="91" spans="2:21" ht="15.75" customHeight="1">
      <c r="B91" s="1"/>
      <c r="C91" s="2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"/>
    </row>
    <row r="92" spans="2:21" ht="15.75" customHeight="1">
      <c r="B92" s="1"/>
      <c r="C92" s="2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"/>
    </row>
    <row r="93" spans="2:21" ht="15.75" customHeight="1">
      <c r="B93" s="1"/>
      <c r="C93" s="2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"/>
    </row>
    <row r="94" spans="2:21" ht="15.75" customHeight="1">
      <c r="B94" s="1"/>
      <c r="C94" s="2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"/>
    </row>
    <row r="95" spans="2:21" ht="15.75" customHeight="1">
      <c r="B95" s="1"/>
      <c r="C95" s="2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"/>
    </row>
    <row r="96" spans="2:21" ht="15.75" customHeight="1">
      <c r="B96" s="1"/>
      <c r="C96" s="2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"/>
    </row>
    <row r="97" spans="2:21" ht="15.75" customHeight="1">
      <c r="B97" s="1"/>
      <c r="C97" s="2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"/>
    </row>
    <row r="98" spans="2:21" ht="15.75" customHeight="1">
      <c r="B98" s="1"/>
      <c r="C98" s="2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"/>
    </row>
    <row r="99" spans="2:21" ht="15.75" customHeight="1">
      <c r="B99" s="1"/>
      <c r="C99" s="2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"/>
    </row>
    <row r="100" spans="2:21" ht="15.75" customHeight="1">
      <c r="B100" s="1"/>
      <c r="C100" s="2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"/>
    </row>
    <row r="101" spans="2:21" ht="15.75" customHeight="1">
      <c r="B101" s="1"/>
      <c r="C101" s="2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"/>
    </row>
    <row r="102" spans="2:21" ht="15.75" customHeight="1">
      <c r="B102" s="1"/>
      <c r="C102" s="2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"/>
    </row>
    <row r="103" spans="2:21" ht="15.75" customHeight="1">
      <c r="B103" s="1"/>
      <c r="C103" s="2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"/>
    </row>
    <row r="104" spans="2:21" ht="15.75" customHeight="1">
      <c r="B104" s="1"/>
      <c r="C104" s="2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"/>
    </row>
    <row r="105" spans="2:21" ht="15.75" customHeight="1">
      <c r="B105" s="1"/>
      <c r="C105" s="2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"/>
    </row>
    <row r="106" spans="2:21" ht="15.75" customHeight="1">
      <c r="B106" s="1"/>
      <c r="C106" s="2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"/>
    </row>
    <row r="107" spans="2:21" ht="15.75" customHeight="1">
      <c r="B107" s="1"/>
      <c r="C107" s="2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"/>
    </row>
    <row r="108" spans="2:21" ht="15.75" customHeight="1">
      <c r="B108" s="1"/>
      <c r="C108" s="2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"/>
    </row>
    <row r="109" spans="2:21" ht="15.75" customHeight="1">
      <c r="B109" s="1"/>
      <c r="C109" s="2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"/>
    </row>
    <row r="110" spans="2:21" ht="15.75" customHeight="1">
      <c r="B110" s="1"/>
      <c r="C110" s="2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"/>
    </row>
    <row r="111" spans="2:21" ht="15.75" customHeight="1">
      <c r="B111" s="1"/>
      <c r="C111" s="2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"/>
    </row>
    <row r="112" spans="2:21" ht="15.75" customHeight="1">
      <c r="B112" s="1"/>
      <c r="C112" s="2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"/>
    </row>
    <row r="113" spans="2:21" ht="15.75" customHeight="1">
      <c r="B113" s="1"/>
      <c r="C113" s="2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1"/>
    </row>
    <row r="114" spans="2:21" ht="15.75" customHeight="1">
      <c r="B114" s="1"/>
      <c r="C114" s="2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"/>
    </row>
    <row r="115" spans="2:21" ht="15.75" customHeight="1">
      <c r="B115" s="1"/>
      <c r="C115" s="2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"/>
    </row>
    <row r="116" spans="2:21" ht="15.75" customHeight="1">
      <c r="B116" s="1"/>
      <c r="C116" s="2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"/>
    </row>
    <row r="117" spans="2:21" ht="15.75" customHeight="1">
      <c r="B117" s="1"/>
      <c r="C117" s="2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"/>
    </row>
    <row r="118" spans="2:21" ht="15.75" customHeight="1">
      <c r="B118" s="1"/>
      <c r="C118" s="2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"/>
    </row>
    <row r="119" spans="2:21" ht="15.75" customHeight="1">
      <c r="B119" s="1"/>
      <c r="C119" s="2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"/>
    </row>
    <row r="120" spans="2:21" ht="15.75" customHeight="1">
      <c r="B120" s="1"/>
      <c r="C120" s="2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"/>
    </row>
    <row r="121" spans="2:21" ht="15.75" customHeight="1">
      <c r="B121" s="1"/>
      <c r="C121" s="2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"/>
    </row>
    <row r="122" spans="2:21" ht="15.75" customHeight="1">
      <c r="B122" s="1"/>
      <c r="C122" s="2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"/>
    </row>
    <row r="123" spans="2:21" ht="15.75" customHeight="1">
      <c r="B123" s="1"/>
      <c r="C123" s="2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"/>
    </row>
    <row r="124" spans="2:21" ht="15.75" customHeight="1">
      <c r="B124" s="1"/>
      <c r="C124" s="2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"/>
    </row>
    <row r="125" spans="2:21" ht="15.75" customHeight="1">
      <c r="B125" s="1"/>
      <c r="C125" s="2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"/>
    </row>
    <row r="126" spans="2:21" ht="15.75" customHeight="1">
      <c r="B126" s="1"/>
      <c r="C126" s="2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"/>
    </row>
    <row r="127" spans="2:21" ht="15.75" customHeight="1">
      <c r="B127" s="1"/>
      <c r="C127" s="2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"/>
    </row>
    <row r="128" spans="2:21" ht="15.75" customHeight="1">
      <c r="B128" s="1"/>
      <c r="C128" s="2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"/>
    </row>
    <row r="129" spans="2:21" ht="15.75" customHeight="1">
      <c r="B129" s="1"/>
      <c r="C129" s="2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"/>
    </row>
    <row r="130" spans="2:21" ht="15.75" customHeight="1">
      <c r="B130" s="1"/>
      <c r="C130" s="2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"/>
    </row>
    <row r="131" spans="2:21" ht="15.75" customHeight="1">
      <c r="B131" s="1"/>
      <c r="C131" s="2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"/>
    </row>
    <row r="132" spans="2:21" ht="15.75" customHeight="1">
      <c r="B132" s="1"/>
      <c r="C132" s="2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"/>
    </row>
    <row r="133" spans="2:21" ht="15.75" customHeight="1">
      <c r="B133" s="1"/>
      <c r="C133" s="2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"/>
    </row>
    <row r="134" spans="2:21" ht="15.75" customHeight="1">
      <c r="B134" s="1"/>
      <c r="C134" s="2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"/>
    </row>
    <row r="135" spans="2:21" ht="15.75" customHeight="1">
      <c r="B135" s="1"/>
      <c r="C135" s="2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"/>
    </row>
    <row r="136" spans="2:21" ht="15.75" customHeight="1">
      <c r="B136" s="1"/>
      <c r="C136" s="2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"/>
    </row>
    <row r="137" spans="2:21" ht="15.75" customHeight="1">
      <c r="B137" s="1"/>
      <c r="C137" s="2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"/>
    </row>
    <row r="138" spans="2:21" ht="15.75" customHeight="1">
      <c r="B138" s="1"/>
      <c r="C138" s="2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"/>
    </row>
    <row r="139" spans="2:21" ht="15.75" customHeight="1">
      <c r="B139" s="1"/>
      <c r="C139" s="2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"/>
    </row>
    <row r="140" spans="2:21" ht="15.75" customHeight="1">
      <c r="B140" s="1"/>
      <c r="C140" s="2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"/>
    </row>
    <row r="141" spans="2:21" ht="15.75" customHeight="1">
      <c r="B141" s="1"/>
      <c r="C141" s="2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"/>
    </row>
    <row r="142" spans="2:21" ht="15.75" customHeight="1">
      <c r="B142" s="1"/>
      <c r="C142" s="2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"/>
    </row>
    <row r="143" spans="2:21" ht="15.75" customHeight="1">
      <c r="B143" s="1"/>
      <c r="C143" s="2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"/>
    </row>
    <row r="144" spans="2:21" ht="15.75" customHeight="1">
      <c r="B144" s="1"/>
      <c r="C144" s="2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"/>
    </row>
    <row r="145" spans="2:21" ht="15.75" customHeight="1">
      <c r="B145" s="1"/>
      <c r="C145" s="2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"/>
    </row>
    <row r="146" spans="2:21" ht="15.75" customHeight="1">
      <c r="B146" s="1"/>
      <c r="C146" s="2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"/>
    </row>
    <row r="147" spans="2:21" ht="15.75" customHeight="1">
      <c r="B147" s="1"/>
      <c r="C147" s="2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"/>
    </row>
    <row r="148" spans="2:21" ht="15.75" customHeight="1">
      <c r="B148" s="1"/>
      <c r="C148" s="2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1"/>
    </row>
    <row r="149" spans="2:21" ht="15.75" customHeight="1">
      <c r="B149" s="1"/>
      <c r="C149" s="2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"/>
    </row>
    <row r="150" spans="2:21" ht="15.75" customHeight="1">
      <c r="B150" s="1"/>
      <c r="C150" s="2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"/>
    </row>
    <row r="151" spans="2:21" ht="15.75" customHeight="1">
      <c r="B151" s="1"/>
      <c r="C151" s="2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"/>
    </row>
    <row r="152" spans="2:21" ht="15.75" customHeight="1">
      <c r="B152" s="1"/>
      <c r="C152" s="2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"/>
    </row>
    <row r="153" spans="2:21" ht="15.75" customHeight="1">
      <c r="B153" s="1"/>
      <c r="C153" s="2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"/>
    </row>
    <row r="154" spans="2:21" ht="15.75" customHeight="1">
      <c r="B154" s="1"/>
      <c r="C154" s="2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"/>
    </row>
    <row r="155" spans="2:21" ht="15.75" customHeight="1">
      <c r="B155" s="1"/>
      <c r="C155" s="2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"/>
    </row>
    <row r="156" spans="2:21" ht="15.75" customHeight="1">
      <c r="B156" s="1"/>
      <c r="C156" s="2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"/>
    </row>
    <row r="157" spans="2:21" ht="15.75" customHeight="1">
      <c r="B157" s="1"/>
      <c r="C157" s="2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"/>
    </row>
    <row r="158" spans="2:21" ht="15.75" customHeight="1">
      <c r="B158" s="1"/>
      <c r="C158" s="2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"/>
    </row>
    <row r="159" spans="2:21" ht="15.75" customHeight="1">
      <c r="B159" s="1"/>
      <c r="C159" s="2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"/>
    </row>
    <row r="160" spans="2:21" ht="15.75" customHeight="1">
      <c r="B160" s="1"/>
      <c r="C160" s="2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"/>
    </row>
    <row r="161" spans="2:21" ht="15.75" customHeight="1">
      <c r="B161" s="1"/>
      <c r="C161" s="2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"/>
    </row>
    <row r="162" spans="2:21" ht="15.75" customHeight="1">
      <c r="B162" s="1"/>
      <c r="C162" s="2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"/>
    </row>
    <row r="163" spans="2:21" ht="15.75" customHeight="1">
      <c r="B163" s="1"/>
      <c r="C163" s="2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"/>
    </row>
    <row r="164" spans="2:21" ht="15.75" customHeight="1">
      <c r="B164" s="1"/>
      <c r="C164" s="2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"/>
    </row>
    <row r="165" spans="2:21" ht="15.75" customHeight="1">
      <c r="B165" s="1"/>
      <c r="C165" s="2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"/>
    </row>
    <row r="166" spans="2:21" ht="15.75" customHeight="1">
      <c r="B166" s="1"/>
      <c r="C166" s="2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"/>
    </row>
    <row r="167" spans="2:21" ht="15.75" customHeight="1">
      <c r="B167" s="1"/>
      <c r="C167" s="2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"/>
    </row>
    <row r="168" spans="2:21" ht="15.75" customHeight="1">
      <c r="B168" s="1"/>
      <c r="C168" s="2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"/>
    </row>
    <row r="169" spans="2:21" ht="15.75" customHeight="1">
      <c r="B169" s="1"/>
      <c r="C169" s="2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1"/>
    </row>
    <row r="170" spans="2:21" ht="15.75" customHeight="1">
      <c r="B170" s="1"/>
      <c r="C170" s="2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1"/>
    </row>
    <row r="171" spans="2:21" ht="15.75" customHeight="1">
      <c r="B171" s="1"/>
      <c r="C171" s="2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1"/>
    </row>
    <row r="172" spans="2:21" ht="15.75" customHeight="1">
      <c r="B172" s="1"/>
      <c r="C172" s="2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1"/>
    </row>
    <row r="173" spans="2:21" ht="15.75" customHeight="1">
      <c r="B173" s="1"/>
      <c r="C173" s="2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1"/>
    </row>
    <row r="174" spans="2:21" ht="15.75" customHeight="1">
      <c r="B174" s="1"/>
      <c r="C174" s="2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1"/>
    </row>
    <row r="175" spans="2:21" ht="15.75" customHeight="1">
      <c r="B175" s="1"/>
      <c r="C175" s="2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1"/>
    </row>
    <row r="176" spans="2:21" ht="15.75" customHeight="1">
      <c r="B176" s="1"/>
      <c r="C176" s="2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1"/>
    </row>
    <row r="177" spans="2:21" ht="15.75" customHeight="1">
      <c r="B177" s="1"/>
      <c r="C177" s="2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"/>
    </row>
    <row r="178" spans="2:21" ht="15.75" customHeight="1">
      <c r="B178" s="1"/>
      <c r="C178" s="2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"/>
    </row>
    <row r="179" spans="2:21" ht="15.75" customHeight="1">
      <c r="B179" s="1"/>
      <c r="C179" s="2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"/>
    </row>
    <row r="180" spans="2:21" ht="15.75" customHeight="1">
      <c r="B180" s="1"/>
      <c r="C180" s="2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"/>
    </row>
    <row r="181" spans="2:21" ht="15.75" customHeight="1">
      <c r="B181" s="1"/>
      <c r="C181" s="2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"/>
    </row>
    <row r="182" spans="2:21" ht="15.75" customHeight="1">
      <c r="B182" s="1"/>
      <c r="C182" s="2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1"/>
    </row>
    <row r="183" spans="2:21" ht="15.75" customHeight="1">
      <c r="B183" s="1"/>
      <c r="C183" s="2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1"/>
    </row>
    <row r="184" spans="2:21" ht="15.75" customHeight="1">
      <c r="B184" s="1"/>
      <c r="C184" s="2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"/>
    </row>
    <row r="185" spans="2:21" ht="15.75" customHeight="1">
      <c r="B185" s="1"/>
      <c r="C185" s="2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1"/>
    </row>
    <row r="186" spans="2:21" ht="15.75" customHeight="1">
      <c r="B186" s="1"/>
      <c r="C186" s="2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"/>
    </row>
    <row r="187" spans="2:21" ht="15.75" customHeight="1">
      <c r="B187" s="1"/>
      <c r="C187" s="2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"/>
    </row>
    <row r="188" spans="2:21" ht="15.75" customHeight="1">
      <c r="B188" s="1"/>
      <c r="C188" s="2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"/>
    </row>
    <row r="189" spans="2:21" ht="15.75" customHeight="1">
      <c r="B189" s="1"/>
      <c r="C189" s="2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"/>
    </row>
    <row r="190" spans="2:21" ht="15.75" customHeight="1">
      <c r="B190" s="1"/>
      <c r="C190" s="2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"/>
    </row>
    <row r="191" spans="2:21" ht="15.75" customHeight="1">
      <c r="B191" s="1"/>
      <c r="C191" s="2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"/>
    </row>
    <row r="192" spans="2:21" ht="15.75" customHeight="1">
      <c r="B192" s="1"/>
      <c r="C192" s="2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"/>
    </row>
    <row r="193" spans="2:21" ht="15.75" customHeight="1">
      <c r="B193" s="1"/>
      <c r="C193" s="2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1"/>
    </row>
    <row r="194" spans="2:21" ht="15.75" customHeight="1">
      <c r="B194" s="1"/>
      <c r="C194" s="2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"/>
    </row>
    <row r="195" spans="2:21" ht="15.75" customHeight="1">
      <c r="B195" s="1"/>
      <c r="C195" s="2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"/>
    </row>
    <row r="196" spans="2:21" ht="15.75" customHeight="1">
      <c r="B196" s="1"/>
      <c r="C196" s="2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1"/>
    </row>
    <row r="197" spans="2:21" ht="15.75" customHeight="1">
      <c r="B197" s="1"/>
      <c r="C197" s="2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"/>
    </row>
    <row r="198" spans="2:21" ht="15.75" customHeight="1">
      <c r="B198" s="1"/>
      <c r="C198" s="2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1"/>
    </row>
    <row r="199" spans="2:21" ht="15.75" customHeight="1">
      <c r="B199" s="1"/>
      <c r="C199" s="2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"/>
    </row>
    <row r="200" spans="2:21" ht="15.75" customHeight="1">
      <c r="B200" s="1"/>
      <c r="C200" s="2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"/>
    </row>
    <row r="201" spans="2:21" ht="15.75" customHeight="1">
      <c r="B201" s="1"/>
      <c r="C201" s="2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"/>
    </row>
    <row r="202" spans="2:21" ht="15.75" customHeight="1">
      <c r="B202" s="1"/>
      <c r="C202" s="2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1"/>
    </row>
    <row r="203" spans="2:21" ht="15.75" customHeight="1">
      <c r="B203" s="1"/>
      <c r="C203" s="2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"/>
    </row>
    <row r="204" spans="2:21" ht="15.75" customHeight="1">
      <c r="B204" s="1"/>
      <c r="C204" s="2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"/>
    </row>
    <row r="205" spans="2:21" ht="15.75" customHeight="1">
      <c r="B205" s="1"/>
      <c r="C205" s="2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1"/>
    </row>
    <row r="206" spans="2:21" ht="15.75" customHeight="1">
      <c r="B206" s="1"/>
      <c r="C206" s="2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"/>
    </row>
    <row r="207" spans="2:21" ht="15.75" customHeight="1">
      <c r="B207" s="1"/>
      <c r="C207" s="2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"/>
    </row>
    <row r="208" spans="2:21" ht="15.75" customHeight="1">
      <c r="B208" s="1"/>
      <c r="C208" s="2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"/>
    </row>
    <row r="209" spans="2:21" ht="15.75" customHeight="1">
      <c r="B209" s="1"/>
      <c r="C209" s="2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"/>
    </row>
    <row r="210" spans="2:21" ht="15.75" customHeight="1">
      <c r="B210" s="1"/>
      <c r="C210" s="2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"/>
    </row>
    <row r="211" spans="2:21" ht="15.75" customHeight="1">
      <c r="B211" s="1"/>
      <c r="C211" s="2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"/>
    </row>
    <row r="212" spans="2:21" ht="15.75" customHeight="1">
      <c r="B212" s="1"/>
      <c r="C212" s="2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"/>
    </row>
    <row r="213" spans="2:21" ht="15.75" customHeight="1">
      <c r="B213" s="1"/>
      <c r="C213" s="2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"/>
    </row>
    <row r="214" spans="2:21" ht="15.75" customHeight="1">
      <c r="B214" s="1"/>
      <c r="C214" s="2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"/>
    </row>
    <row r="215" spans="2:21" ht="15.75" customHeight="1">
      <c r="B215" s="1"/>
      <c r="C215" s="2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"/>
    </row>
    <row r="216" spans="2:21" ht="15.75" customHeight="1">
      <c r="B216" s="1"/>
      <c r="C216" s="2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"/>
    </row>
    <row r="217" spans="2:21" ht="15.75" customHeight="1">
      <c r="B217" s="1"/>
      <c r="C217" s="2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"/>
    </row>
    <row r="218" spans="2:21" ht="15.75" customHeight="1">
      <c r="B218" s="1"/>
      <c r="C218" s="2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"/>
    </row>
    <row r="219" spans="2:21" ht="15.75" customHeight="1">
      <c r="B219" s="1"/>
      <c r="C219" s="2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"/>
    </row>
    <row r="220" spans="2:21" ht="15.75" customHeight="1">
      <c r="B220" s="1"/>
      <c r="C220" s="2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"/>
    </row>
    <row r="221" spans="2:21" ht="15.75" customHeight="1">
      <c r="B221" s="1"/>
      <c r="C221" s="2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"/>
    </row>
    <row r="222" spans="2:21" ht="15.75" customHeight="1">
      <c r="B222" s="1"/>
      <c r="C222" s="2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"/>
    </row>
    <row r="223" spans="2:21" ht="15.75" customHeight="1">
      <c r="B223" s="1"/>
      <c r="C223" s="2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"/>
    </row>
    <row r="224" spans="2:21" ht="15.75" customHeight="1">
      <c r="B224" s="1"/>
      <c r="C224" s="2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1"/>
    </row>
    <row r="225" spans="2:21" ht="15.75" customHeight="1">
      <c r="B225" s="1"/>
      <c r="C225" s="2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"/>
    </row>
    <row r="226" spans="2:21" ht="15.75" customHeight="1">
      <c r="B226" s="1"/>
      <c r="C226" s="2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"/>
    </row>
    <row r="227" spans="2:21" ht="15.75" customHeight="1">
      <c r="B227" s="1"/>
      <c r="C227" s="2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1"/>
    </row>
    <row r="228" spans="2:21" ht="15.75" customHeight="1">
      <c r="B228" s="1"/>
      <c r="C228" s="2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1"/>
    </row>
    <row r="229" spans="2:21" ht="15.75" customHeight="1">
      <c r="B229" s="1"/>
      <c r="C229" s="2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1"/>
    </row>
    <row r="230" spans="2:21" ht="15.75" customHeight="1">
      <c r="B230" s="1"/>
      <c r="C230" s="2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1"/>
    </row>
    <row r="231" spans="2:21" ht="15.75" customHeight="1">
      <c r="B231" s="1"/>
      <c r="C231" s="2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1"/>
    </row>
    <row r="232" spans="2:21" ht="15.75" customHeight="1">
      <c r="B232" s="1"/>
      <c r="C232" s="2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1"/>
    </row>
    <row r="233" spans="2:21" ht="15.75" customHeight="1">
      <c r="B233" s="1"/>
      <c r="C233" s="2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1"/>
    </row>
    <row r="234" spans="2:21" ht="15.75" customHeight="1">
      <c r="B234" s="1"/>
      <c r="C234" s="2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1"/>
    </row>
    <row r="235" spans="2:21" ht="15.75" customHeight="1">
      <c r="B235" s="1"/>
      <c r="C235" s="2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1"/>
    </row>
    <row r="236" spans="2:21" ht="15.75" customHeight="1">
      <c r="B236" s="1"/>
      <c r="C236" s="2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1"/>
    </row>
    <row r="237" spans="2:21" ht="15.75" customHeight="1">
      <c r="B237" s="1"/>
      <c r="C237" s="2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1"/>
    </row>
    <row r="238" spans="2:21" ht="15.75" customHeight="1">
      <c r="B238" s="1"/>
      <c r="C238" s="2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1"/>
    </row>
    <row r="239" spans="2:21" ht="15.75" customHeight="1">
      <c r="B239" s="1"/>
      <c r="C239" s="2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1"/>
    </row>
    <row r="240" spans="2:21" ht="15.75" customHeight="1">
      <c r="B240" s="1"/>
      <c r="C240" s="2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1"/>
    </row>
    <row r="241" spans="2:21" ht="15.75" customHeight="1">
      <c r="B241" s="1"/>
      <c r="C241" s="2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1"/>
    </row>
    <row r="242" spans="2:21" ht="15.75" customHeight="1">
      <c r="B242" s="1"/>
      <c r="C242" s="2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1"/>
    </row>
    <row r="243" spans="2:21" ht="15.75" customHeight="1">
      <c r="B243" s="1"/>
      <c r="C243" s="2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1"/>
    </row>
    <row r="244" spans="2:21" ht="15.75" customHeight="1">
      <c r="B244" s="1"/>
      <c r="C244" s="2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1"/>
    </row>
    <row r="245" spans="2:21" ht="15.75" customHeight="1">
      <c r="B245" s="1"/>
      <c r="C245" s="2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1"/>
    </row>
    <row r="246" spans="2:21" ht="15.75" customHeight="1">
      <c r="B246" s="1"/>
      <c r="C246" s="2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1"/>
    </row>
    <row r="247" spans="2:21" ht="15.75" customHeight="1">
      <c r="B247" s="1"/>
      <c r="C247" s="2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1"/>
    </row>
    <row r="248" spans="2:21" ht="15.75" customHeight="1">
      <c r="B248" s="1"/>
      <c r="C248" s="2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1"/>
    </row>
    <row r="249" spans="2:21" ht="15.75" customHeight="1">
      <c r="B249" s="1"/>
      <c r="C249" s="2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1"/>
    </row>
    <row r="250" spans="2:21" ht="15.75" customHeight="1">
      <c r="B250" s="1"/>
      <c r="C250" s="2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1"/>
    </row>
    <row r="251" spans="2:21" ht="15.75" customHeight="1">
      <c r="B251" s="1"/>
      <c r="C251" s="2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1"/>
    </row>
    <row r="252" spans="2:21" ht="15.75" customHeight="1">
      <c r="B252" s="1"/>
      <c r="C252" s="2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1"/>
    </row>
    <row r="253" spans="2:21" ht="15.75" customHeight="1">
      <c r="B253" s="1"/>
      <c r="C253" s="2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1"/>
    </row>
    <row r="254" spans="2:21" ht="15.75" customHeight="1">
      <c r="B254" s="1"/>
      <c r="C254" s="2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1"/>
    </row>
    <row r="255" spans="2:21" ht="15.75" customHeight="1">
      <c r="B255" s="1"/>
      <c r="C255" s="2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1"/>
    </row>
    <row r="256" spans="2:21" ht="15.75" customHeight="1">
      <c r="B256" s="1"/>
      <c r="C256" s="2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1"/>
    </row>
    <row r="257" spans="2:21" ht="15.75" customHeight="1">
      <c r="B257" s="1"/>
      <c r="C257" s="2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1"/>
    </row>
    <row r="258" spans="2:21" ht="15.75" customHeight="1">
      <c r="B258" s="1"/>
      <c r="C258" s="2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1"/>
    </row>
    <row r="259" spans="2:21" ht="15.75" customHeight="1">
      <c r="B259" s="1"/>
      <c r="C259" s="2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1"/>
    </row>
    <row r="260" spans="2:21" ht="15.75" customHeight="1">
      <c r="B260" s="1"/>
      <c r="C260" s="2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1"/>
    </row>
    <row r="261" spans="2:21" ht="15.75" customHeight="1">
      <c r="B261" s="1"/>
      <c r="C261" s="2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1"/>
    </row>
    <row r="262" spans="2:21" ht="15.75" customHeight="1">
      <c r="B262" s="1"/>
      <c r="C262" s="2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1"/>
    </row>
    <row r="263" spans="2:21" ht="15.75" customHeight="1">
      <c r="B263" s="1"/>
      <c r="C263" s="2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1"/>
    </row>
    <row r="264" spans="2:21" ht="15.75" customHeight="1">
      <c r="B264" s="1"/>
      <c r="C264" s="2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1"/>
    </row>
    <row r="265" spans="2:21" ht="15.75" customHeight="1">
      <c r="B265" s="1"/>
      <c r="C265" s="2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1"/>
    </row>
    <row r="266" spans="2:21" ht="15.75" customHeight="1">
      <c r="B266" s="1"/>
      <c r="C266" s="2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1"/>
    </row>
    <row r="267" spans="2:21" ht="15.75" customHeight="1">
      <c r="B267" s="1"/>
      <c r="C267" s="2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1"/>
    </row>
    <row r="268" spans="2:21" ht="15.75" customHeight="1">
      <c r="B268" s="1"/>
      <c r="C268" s="2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1"/>
    </row>
    <row r="269" spans="2:21" ht="15.75" customHeight="1">
      <c r="B269" s="1"/>
      <c r="C269" s="2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1"/>
    </row>
    <row r="270" spans="2:21" ht="15.75" customHeight="1">
      <c r="B270" s="1"/>
      <c r="C270" s="2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1"/>
    </row>
    <row r="271" spans="2:21" ht="15.75" customHeight="1">
      <c r="B271" s="1"/>
      <c r="C271" s="2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1"/>
    </row>
    <row r="272" spans="2:21" ht="15.75" customHeight="1">
      <c r="B272" s="1"/>
      <c r="C272" s="2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1"/>
    </row>
    <row r="273" spans="2:21" ht="15.75" customHeight="1">
      <c r="B273" s="1"/>
      <c r="C273" s="2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1"/>
    </row>
    <row r="274" spans="2:21" ht="15.75" customHeight="1">
      <c r="B274" s="1"/>
      <c r="C274" s="2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1"/>
    </row>
    <row r="275" spans="2:21" ht="15.75" customHeight="1">
      <c r="B275" s="1"/>
      <c r="C275" s="2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1"/>
    </row>
    <row r="276" spans="2:21" ht="15.75" customHeight="1">
      <c r="B276" s="1"/>
      <c r="C276" s="2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1"/>
    </row>
    <row r="277" spans="2:21" ht="15.75" customHeight="1">
      <c r="B277" s="1"/>
      <c r="C277" s="2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1"/>
    </row>
    <row r="278" spans="2:21" ht="15.75" customHeight="1">
      <c r="B278" s="1"/>
      <c r="C278" s="2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1"/>
    </row>
    <row r="279" spans="2:21" ht="15.75" customHeight="1">
      <c r="B279" s="1"/>
      <c r="C279" s="2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1"/>
    </row>
    <row r="280" spans="2:21" ht="15.75" customHeight="1">
      <c r="B280" s="1"/>
      <c r="C280" s="2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1"/>
    </row>
    <row r="281" spans="2:21" ht="15.75" customHeight="1">
      <c r="B281" s="1"/>
      <c r="C281" s="2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1"/>
    </row>
    <row r="282" spans="2:21" ht="15.75" customHeight="1">
      <c r="B282" s="1"/>
      <c r="C282" s="2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1"/>
    </row>
    <row r="283" spans="2:21" ht="15.75" customHeight="1">
      <c r="B283" s="1"/>
      <c r="C283" s="2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1"/>
    </row>
    <row r="284" spans="2:21" ht="15.75" customHeight="1">
      <c r="B284" s="1"/>
      <c r="C284" s="2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1"/>
    </row>
    <row r="285" spans="2:21" ht="15.75" customHeight="1">
      <c r="B285" s="1"/>
      <c r="C285" s="2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1"/>
    </row>
    <row r="286" spans="2:21" ht="15.75" customHeight="1">
      <c r="B286" s="1"/>
      <c r="C286" s="2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1"/>
    </row>
    <row r="287" spans="2:21" ht="15.75" customHeight="1">
      <c r="B287" s="1"/>
      <c r="C287" s="2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1"/>
    </row>
    <row r="288" spans="2:21" ht="15.75" customHeight="1">
      <c r="B288" s="1"/>
      <c r="C288" s="2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1"/>
    </row>
    <row r="289" spans="2:21" ht="15.75" customHeight="1">
      <c r="B289" s="1"/>
      <c r="C289" s="2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1"/>
    </row>
    <row r="290" spans="2:21" ht="15.75" customHeight="1">
      <c r="B290" s="1"/>
      <c r="C290" s="2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1"/>
    </row>
    <row r="291" spans="2:21" ht="15.75" customHeight="1">
      <c r="B291" s="1"/>
      <c r="C291" s="2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1"/>
    </row>
    <row r="292" spans="2:21" ht="15.75" customHeight="1">
      <c r="B292" s="1"/>
      <c r="C292" s="2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1"/>
    </row>
    <row r="293" spans="2:21" ht="15.75" customHeight="1">
      <c r="B293" s="1"/>
      <c r="C293" s="2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1"/>
    </row>
    <row r="294" spans="2:21" ht="15.75" customHeight="1">
      <c r="B294" s="1"/>
      <c r="C294" s="2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1"/>
    </row>
    <row r="295" spans="2:21" ht="15.75" customHeight="1">
      <c r="B295" s="1"/>
      <c r="C295" s="2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1"/>
    </row>
    <row r="296" spans="2:21" ht="15.75" customHeight="1">
      <c r="B296" s="1"/>
      <c r="C296" s="2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1"/>
    </row>
    <row r="297" spans="2:21" ht="15.75" customHeight="1">
      <c r="B297" s="1"/>
      <c r="C297" s="2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1"/>
    </row>
    <row r="298" spans="2:21" ht="15.75" customHeight="1">
      <c r="B298" s="1"/>
      <c r="C298" s="2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1"/>
    </row>
    <row r="299" spans="2:21" ht="15.75" customHeight="1">
      <c r="B299" s="1"/>
      <c r="C299" s="2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1"/>
    </row>
    <row r="300" spans="2:21" ht="15.75" customHeight="1">
      <c r="B300" s="1"/>
      <c r="C300" s="2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1"/>
    </row>
    <row r="301" spans="2:21" ht="15.75" customHeight="1">
      <c r="B301" s="1"/>
      <c r="C301" s="2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1"/>
    </row>
    <row r="302" spans="2:21" ht="15.75" customHeight="1">
      <c r="B302" s="1"/>
      <c r="C302" s="2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1"/>
    </row>
    <row r="303" spans="2:21" ht="15.75" customHeight="1">
      <c r="B303" s="1"/>
      <c r="C303" s="2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1"/>
    </row>
    <row r="304" spans="2:21" ht="15.75" customHeight="1">
      <c r="B304" s="1"/>
      <c r="C304" s="2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1"/>
    </row>
    <row r="305" spans="2:21" ht="15.75" customHeight="1">
      <c r="B305" s="1"/>
      <c r="C305" s="2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1"/>
    </row>
    <row r="306" spans="2:21" ht="15.75" customHeight="1">
      <c r="B306" s="1"/>
      <c r="C306" s="2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1"/>
    </row>
    <row r="307" spans="2:21" ht="15.75" customHeight="1">
      <c r="B307" s="1"/>
      <c r="C307" s="2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1"/>
    </row>
    <row r="308" spans="2:21" ht="15.75" customHeight="1">
      <c r="B308" s="1"/>
      <c r="C308" s="2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1"/>
    </row>
    <row r="309" spans="2:21" ht="15.75" customHeight="1">
      <c r="B309" s="1"/>
      <c r="C309" s="2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1"/>
    </row>
    <row r="310" spans="2:21" ht="15.75" customHeight="1">
      <c r="B310" s="1"/>
      <c r="C310" s="2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1"/>
    </row>
    <row r="311" spans="2:21" ht="15.75" customHeight="1">
      <c r="B311" s="1"/>
      <c r="C311" s="2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1"/>
    </row>
    <row r="312" spans="2:21" ht="15.75" customHeight="1">
      <c r="B312" s="1"/>
      <c r="C312" s="2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1"/>
    </row>
    <row r="313" spans="2:21" ht="15.75" customHeight="1">
      <c r="B313" s="1"/>
      <c r="C313" s="2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1"/>
    </row>
    <row r="314" spans="2:21" ht="15.75" customHeight="1">
      <c r="B314" s="1"/>
      <c r="C314" s="2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1"/>
    </row>
    <row r="315" spans="2:21" ht="15.75" customHeight="1">
      <c r="B315" s="1"/>
      <c r="C315" s="2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1"/>
    </row>
    <row r="316" spans="2:21" ht="15.75" customHeight="1">
      <c r="B316" s="1"/>
      <c r="C316" s="2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1"/>
    </row>
    <row r="317" spans="2:21" ht="15.75" customHeight="1">
      <c r="B317" s="1"/>
      <c r="C317" s="2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1"/>
    </row>
    <row r="318" spans="2:21" ht="15.75" customHeight="1">
      <c r="B318" s="1"/>
      <c r="C318" s="2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1"/>
    </row>
    <row r="319" spans="2:21" ht="15.75" customHeight="1">
      <c r="B319" s="1"/>
      <c r="C319" s="2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1"/>
    </row>
    <row r="320" spans="2:21" ht="15.75" customHeight="1">
      <c r="B320" s="1"/>
      <c r="C320" s="2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1"/>
    </row>
    <row r="321" spans="2:21" ht="15.75" customHeight="1">
      <c r="B321" s="1"/>
      <c r="C321" s="2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1"/>
    </row>
    <row r="322" spans="2:21" ht="15.75" customHeight="1">
      <c r="B322" s="1"/>
      <c r="C322" s="2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1"/>
    </row>
    <row r="323" spans="2:21" ht="15.75" customHeight="1">
      <c r="B323" s="1"/>
      <c r="C323" s="2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1"/>
    </row>
    <row r="324" spans="2:21" ht="15.75" customHeight="1">
      <c r="B324" s="1"/>
      <c r="C324" s="2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1"/>
    </row>
    <row r="325" spans="2:21" ht="15.75" customHeight="1">
      <c r="B325" s="1"/>
      <c r="C325" s="2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1"/>
    </row>
    <row r="326" spans="2:21" ht="15.75" customHeight="1">
      <c r="B326" s="1"/>
      <c r="C326" s="2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1"/>
    </row>
    <row r="327" spans="2:21" ht="15.75" customHeight="1">
      <c r="B327" s="1"/>
      <c r="C327" s="2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1"/>
    </row>
    <row r="328" spans="2:21" ht="15.75" customHeight="1">
      <c r="B328" s="1"/>
      <c r="C328" s="2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1"/>
    </row>
    <row r="329" spans="2:21" ht="15.75" customHeight="1">
      <c r="B329" s="1"/>
      <c r="C329" s="2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1"/>
    </row>
    <row r="330" spans="2:21" ht="15.75" customHeight="1">
      <c r="B330" s="1"/>
      <c r="C330" s="2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1"/>
    </row>
    <row r="331" spans="2:21" ht="15.75" customHeight="1">
      <c r="B331" s="1"/>
      <c r="C331" s="2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1"/>
    </row>
    <row r="332" spans="2:21" ht="15.75" customHeight="1">
      <c r="B332" s="1"/>
      <c r="C332" s="2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1"/>
    </row>
    <row r="333" spans="2:21" ht="15.75" customHeight="1">
      <c r="B333" s="1"/>
      <c r="C333" s="2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1"/>
    </row>
    <row r="334" spans="2:21" ht="15.75" customHeight="1">
      <c r="B334" s="1"/>
      <c r="C334" s="2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1"/>
    </row>
    <row r="335" spans="2:21" ht="15.75" customHeight="1">
      <c r="B335" s="1"/>
      <c r="C335" s="2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1"/>
    </row>
    <row r="336" spans="2:21" ht="15.75" customHeight="1">
      <c r="B336" s="1"/>
      <c r="C336" s="2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1"/>
    </row>
    <row r="337" spans="2:21" ht="15.75" customHeight="1">
      <c r="B337" s="1"/>
      <c r="C337" s="2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1"/>
    </row>
    <row r="338" spans="2:21" ht="15.75" customHeight="1">
      <c r="B338" s="1"/>
      <c r="C338" s="2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1"/>
    </row>
    <row r="339" spans="2:21" ht="15.75" customHeight="1">
      <c r="B339" s="1"/>
      <c r="C339" s="2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1"/>
    </row>
    <row r="340" spans="2:21" ht="15.75" customHeight="1">
      <c r="B340" s="1"/>
      <c r="C340" s="2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1"/>
    </row>
    <row r="341" spans="2:21" ht="15.75" customHeight="1">
      <c r="B341" s="1"/>
      <c r="C341" s="2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1"/>
    </row>
    <row r="342" spans="2:21" ht="15.75" customHeight="1">
      <c r="B342" s="1"/>
      <c r="C342" s="2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1"/>
    </row>
    <row r="343" spans="2:21" ht="15.75" customHeight="1">
      <c r="B343" s="1"/>
      <c r="C343" s="2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1"/>
    </row>
    <row r="344" spans="2:21" ht="15.75" customHeight="1">
      <c r="B344" s="1"/>
      <c r="C344" s="2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1"/>
    </row>
    <row r="345" spans="2:21" ht="15.75" customHeight="1">
      <c r="B345" s="1"/>
      <c r="C345" s="2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1"/>
    </row>
    <row r="346" spans="2:21" ht="15.75" customHeight="1">
      <c r="B346" s="1"/>
      <c r="C346" s="2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1"/>
    </row>
    <row r="347" spans="2:21" ht="15.75" customHeight="1">
      <c r="B347" s="1"/>
      <c r="C347" s="2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1"/>
    </row>
    <row r="348" spans="2:21" ht="15.75" customHeight="1">
      <c r="B348" s="1"/>
      <c r="C348" s="2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1"/>
    </row>
    <row r="349" spans="2:21" ht="15.75" customHeight="1">
      <c r="B349" s="1"/>
      <c r="C349" s="2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1"/>
    </row>
    <row r="350" spans="2:21" ht="15.75" customHeight="1">
      <c r="B350" s="1"/>
      <c r="C350" s="2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1"/>
    </row>
    <row r="351" spans="2:21" ht="15.75" customHeight="1">
      <c r="B351" s="1"/>
      <c r="C351" s="2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1"/>
    </row>
    <row r="352" spans="2:21" ht="15.75" customHeight="1">
      <c r="B352" s="1"/>
      <c r="C352" s="2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1"/>
    </row>
    <row r="353" spans="2:21" ht="15.75" customHeight="1">
      <c r="B353" s="1"/>
      <c r="C353" s="2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1"/>
    </row>
    <row r="354" spans="2:21" ht="15.75" customHeight="1">
      <c r="B354" s="1"/>
      <c r="C354" s="2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1"/>
    </row>
    <row r="355" spans="2:21" ht="15.75" customHeight="1">
      <c r="B355" s="1"/>
      <c r="C355" s="2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1"/>
    </row>
    <row r="356" spans="2:21" ht="15.75" customHeight="1">
      <c r="B356" s="1"/>
      <c r="C356" s="2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1"/>
    </row>
    <row r="357" spans="2:21" ht="15.75" customHeight="1">
      <c r="B357" s="1"/>
      <c r="C357" s="2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1"/>
    </row>
    <row r="358" spans="2:21" ht="15.75" customHeight="1">
      <c r="B358" s="1"/>
      <c r="C358" s="2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1"/>
    </row>
    <row r="359" spans="2:21" ht="15.75" customHeight="1">
      <c r="B359" s="1"/>
      <c r="C359" s="2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1"/>
    </row>
    <row r="360" spans="2:21" ht="15.75" customHeight="1">
      <c r="B360" s="1"/>
      <c r="C360" s="2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1"/>
    </row>
    <row r="361" spans="2:21" ht="15.75" customHeight="1">
      <c r="B361" s="1"/>
      <c r="C361" s="2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1"/>
    </row>
    <row r="362" spans="2:21" ht="15.75" customHeight="1">
      <c r="B362" s="1"/>
      <c r="C362" s="2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1"/>
    </row>
    <row r="363" spans="2:21" ht="15.75" customHeight="1">
      <c r="B363" s="1"/>
      <c r="C363" s="2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1"/>
    </row>
    <row r="364" spans="2:21" ht="15.75" customHeight="1">
      <c r="B364" s="1"/>
      <c r="C364" s="2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1"/>
    </row>
    <row r="365" spans="2:21" ht="15.75" customHeight="1">
      <c r="B365" s="1"/>
      <c r="C365" s="2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1"/>
    </row>
    <row r="366" spans="2:21" ht="15.75" customHeight="1">
      <c r="B366" s="1"/>
      <c r="C366" s="2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1"/>
    </row>
    <row r="367" spans="2:21" ht="15.75" customHeight="1">
      <c r="B367" s="1"/>
      <c r="C367" s="2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1"/>
    </row>
    <row r="368" spans="2:21" ht="15.75" customHeight="1">
      <c r="B368" s="1"/>
      <c r="C368" s="2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1"/>
    </row>
    <row r="369" spans="2:21" ht="15.75" customHeight="1">
      <c r="B369" s="1"/>
      <c r="C369" s="2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1"/>
    </row>
    <row r="370" spans="2:21" ht="15.75" customHeight="1">
      <c r="B370" s="1"/>
      <c r="C370" s="2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1"/>
    </row>
    <row r="371" spans="2:21" ht="15.75" customHeight="1">
      <c r="B371" s="1"/>
      <c r="C371" s="2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1"/>
    </row>
    <row r="372" spans="2:21" ht="15.75" customHeight="1">
      <c r="B372" s="1"/>
      <c r="C372" s="2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1"/>
    </row>
    <row r="373" spans="2:21" ht="15.75" customHeight="1">
      <c r="B373" s="1"/>
      <c r="C373" s="2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1"/>
    </row>
    <row r="374" spans="2:21" ht="15.75" customHeight="1">
      <c r="B374" s="1"/>
      <c r="C374" s="2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1"/>
    </row>
    <row r="375" spans="2:21" ht="15.75" customHeight="1">
      <c r="B375" s="1"/>
      <c r="C375" s="2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1"/>
    </row>
    <row r="376" spans="2:21" ht="15.75" customHeight="1">
      <c r="B376" s="1"/>
      <c r="C376" s="2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1"/>
    </row>
    <row r="377" spans="2:21" ht="15.75" customHeight="1">
      <c r="B377" s="1"/>
      <c r="C377" s="2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1"/>
    </row>
    <row r="378" spans="2:21" ht="15.75" customHeight="1">
      <c r="B378" s="1"/>
      <c r="C378" s="2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1"/>
    </row>
    <row r="379" spans="2:21" ht="15.75" customHeight="1">
      <c r="B379" s="1"/>
      <c r="C379" s="2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1"/>
    </row>
    <row r="380" spans="2:21" ht="15.75" customHeight="1">
      <c r="B380" s="1"/>
      <c r="C380" s="2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1"/>
    </row>
    <row r="381" spans="2:21" ht="15.75" customHeight="1">
      <c r="B381" s="1"/>
      <c r="C381" s="2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1"/>
    </row>
    <row r="382" spans="2:21" ht="15.75" customHeight="1">
      <c r="B382" s="1"/>
      <c r="C382" s="2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1"/>
    </row>
    <row r="383" spans="2:21" ht="15.75" customHeight="1">
      <c r="B383" s="1"/>
      <c r="C383" s="2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1"/>
    </row>
    <row r="384" spans="2:21" ht="15.75" customHeight="1">
      <c r="B384" s="1"/>
      <c r="C384" s="2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1"/>
    </row>
    <row r="385" spans="2:21" ht="15.75" customHeight="1">
      <c r="B385" s="1"/>
      <c r="C385" s="2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1"/>
    </row>
    <row r="386" spans="2:21" ht="15.75" customHeight="1">
      <c r="B386" s="1"/>
      <c r="C386" s="2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1"/>
    </row>
    <row r="387" spans="2:21" ht="15.75" customHeight="1">
      <c r="B387" s="1"/>
      <c r="C387" s="2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1"/>
    </row>
    <row r="388" spans="2:21" ht="15.75" customHeight="1">
      <c r="B388" s="1"/>
      <c r="C388" s="2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1"/>
    </row>
    <row r="389" spans="2:21" ht="15.75" customHeight="1">
      <c r="B389" s="1"/>
      <c r="C389" s="2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1"/>
    </row>
    <row r="390" spans="2:21" ht="15.75" customHeight="1">
      <c r="B390" s="1"/>
      <c r="C390" s="2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1"/>
    </row>
    <row r="391" spans="2:21" ht="15.75" customHeight="1">
      <c r="B391" s="1"/>
      <c r="C391" s="2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1"/>
    </row>
    <row r="392" spans="2:21" ht="15.75" customHeight="1">
      <c r="B392" s="1"/>
      <c r="C392" s="2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1"/>
    </row>
    <row r="393" spans="2:21" ht="15.75" customHeight="1">
      <c r="B393" s="1"/>
      <c r="C393" s="2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1"/>
    </row>
    <row r="394" spans="2:21" ht="15.75" customHeight="1">
      <c r="B394" s="1"/>
      <c r="C394" s="2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1"/>
    </row>
    <row r="395" spans="2:21" ht="15.75" customHeight="1">
      <c r="B395" s="1"/>
      <c r="C395" s="2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1"/>
    </row>
    <row r="396" spans="2:21" ht="15.75" customHeight="1">
      <c r="B396" s="1"/>
      <c r="C396" s="2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1"/>
    </row>
    <row r="397" spans="2:21" ht="15.75" customHeight="1">
      <c r="B397" s="1"/>
      <c r="C397" s="2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1"/>
    </row>
    <row r="398" spans="2:21" ht="15.75" customHeight="1">
      <c r="B398" s="1"/>
      <c r="C398" s="2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1"/>
    </row>
    <row r="399" spans="2:21" ht="15.75" customHeight="1">
      <c r="B399" s="1"/>
      <c r="C399" s="2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1"/>
    </row>
    <row r="400" spans="2:21" ht="15.75" customHeight="1">
      <c r="B400" s="1"/>
      <c r="C400" s="2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1"/>
    </row>
    <row r="401" spans="2:21" ht="15.75" customHeight="1">
      <c r="B401" s="1"/>
      <c r="C401" s="2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1"/>
    </row>
    <row r="402" spans="2:21" ht="15.75" customHeight="1">
      <c r="B402" s="1"/>
      <c r="C402" s="2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1"/>
    </row>
    <row r="403" spans="2:21" ht="15.75" customHeight="1">
      <c r="B403" s="1"/>
      <c r="C403" s="2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1"/>
    </row>
    <row r="404" spans="2:21" ht="15.75" customHeight="1">
      <c r="B404" s="1"/>
      <c r="C404" s="2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1"/>
    </row>
    <row r="405" spans="2:21" ht="15.75" customHeight="1">
      <c r="B405" s="1"/>
      <c r="C405" s="2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1"/>
    </row>
    <row r="406" spans="2:21" ht="15.75" customHeight="1">
      <c r="B406" s="1"/>
      <c r="C406" s="2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1"/>
    </row>
    <row r="407" spans="2:21" ht="15.75" customHeight="1">
      <c r="B407" s="1"/>
      <c r="C407" s="2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1"/>
    </row>
    <row r="408" spans="2:21" ht="15.75" customHeight="1">
      <c r="B408" s="1"/>
      <c r="C408" s="2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1"/>
    </row>
    <row r="409" spans="2:21" ht="15.75" customHeight="1">
      <c r="B409" s="1"/>
      <c r="C409" s="2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1"/>
    </row>
    <row r="410" spans="2:21" ht="15.75" customHeight="1">
      <c r="B410" s="1"/>
      <c r="C410" s="2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1"/>
    </row>
    <row r="411" spans="2:21" ht="15.75" customHeight="1">
      <c r="B411" s="1"/>
      <c r="C411" s="2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1"/>
    </row>
    <row r="412" spans="2:21" ht="15.75" customHeight="1">
      <c r="B412" s="1"/>
      <c r="C412" s="2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1"/>
    </row>
    <row r="413" spans="2:21" ht="15.75" customHeight="1">
      <c r="B413" s="1"/>
      <c r="C413" s="2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1"/>
    </row>
    <row r="414" spans="2:21" ht="15.75" customHeight="1">
      <c r="B414" s="1"/>
      <c r="C414" s="2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1"/>
    </row>
    <row r="415" spans="2:21" ht="15.75" customHeight="1">
      <c r="B415" s="1"/>
      <c r="C415" s="2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1"/>
    </row>
    <row r="416" spans="2:21" ht="15.75" customHeight="1">
      <c r="B416" s="1"/>
      <c r="C416" s="2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1"/>
    </row>
    <row r="417" spans="2:21" ht="15.75" customHeight="1">
      <c r="B417" s="1"/>
      <c r="C417" s="2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1"/>
    </row>
    <row r="418" spans="2:21" ht="15.75" customHeight="1">
      <c r="B418" s="1"/>
      <c r="C418" s="2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1"/>
    </row>
    <row r="419" spans="2:21" ht="15.75" customHeight="1">
      <c r="B419" s="1"/>
      <c r="C419" s="2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1"/>
    </row>
    <row r="420" spans="2:21" ht="15.75" customHeight="1">
      <c r="B420" s="1"/>
      <c r="C420" s="2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1"/>
    </row>
    <row r="421" spans="2:21" ht="15.75" customHeight="1">
      <c r="B421" s="1"/>
      <c r="C421" s="2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1"/>
    </row>
    <row r="422" spans="2:21" ht="15.75" customHeight="1">
      <c r="B422" s="1"/>
      <c r="C422" s="2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1"/>
    </row>
    <row r="423" spans="2:21" ht="15.75" customHeight="1">
      <c r="B423" s="1"/>
      <c r="C423" s="2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1"/>
    </row>
    <row r="424" spans="2:21" ht="15.75" customHeight="1">
      <c r="B424" s="1"/>
      <c r="C424" s="2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1"/>
    </row>
    <row r="425" spans="2:21" ht="15.75" customHeight="1">
      <c r="B425" s="1"/>
      <c r="C425" s="2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1"/>
    </row>
    <row r="426" spans="2:21" ht="15.75" customHeight="1">
      <c r="B426" s="1"/>
      <c r="C426" s="2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1"/>
    </row>
    <row r="427" spans="2:21" ht="15.75" customHeight="1">
      <c r="B427" s="1"/>
      <c r="C427" s="2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1"/>
    </row>
    <row r="428" spans="2:21" ht="15.75" customHeight="1">
      <c r="B428" s="1"/>
      <c r="C428" s="2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1"/>
    </row>
    <row r="429" spans="2:21" ht="15.75" customHeight="1">
      <c r="B429" s="1"/>
      <c r="C429" s="2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1"/>
    </row>
    <row r="430" spans="2:21" ht="15.75" customHeight="1">
      <c r="B430" s="1"/>
      <c r="C430" s="2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1"/>
    </row>
    <row r="431" spans="2:21" ht="15.75" customHeight="1">
      <c r="B431" s="1"/>
      <c r="C431" s="2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1"/>
    </row>
    <row r="432" spans="2:21" ht="15.75" customHeight="1">
      <c r="B432" s="1"/>
      <c r="C432" s="2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1"/>
    </row>
    <row r="433" spans="2:21" ht="15.75" customHeight="1">
      <c r="B433" s="1"/>
      <c r="C433" s="2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1"/>
    </row>
    <row r="434" spans="2:21" ht="15.75" customHeight="1">
      <c r="B434" s="1"/>
      <c r="C434" s="2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1"/>
    </row>
    <row r="435" spans="2:21" ht="15.75" customHeight="1">
      <c r="B435" s="1"/>
      <c r="C435" s="2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1"/>
    </row>
    <row r="436" spans="2:21" ht="15.75" customHeight="1">
      <c r="B436" s="1"/>
      <c r="C436" s="2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1"/>
    </row>
    <row r="437" spans="2:21" ht="15.75" customHeight="1">
      <c r="B437" s="1"/>
      <c r="C437" s="2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1"/>
    </row>
    <row r="438" spans="2:21" ht="15.75" customHeight="1">
      <c r="B438" s="1"/>
      <c r="C438" s="2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1"/>
    </row>
    <row r="439" spans="2:21" ht="15.75" customHeight="1">
      <c r="B439" s="1"/>
      <c r="C439" s="2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1"/>
    </row>
    <row r="440" spans="2:21" ht="15.75" customHeight="1">
      <c r="B440" s="1"/>
      <c r="C440" s="2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1"/>
    </row>
    <row r="441" spans="2:21" ht="15.75" customHeight="1">
      <c r="B441" s="1"/>
      <c r="C441" s="2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1"/>
    </row>
    <row r="442" spans="2:21" ht="15.75" customHeight="1">
      <c r="B442" s="1"/>
      <c r="C442" s="2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1"/>
    </row>
    <row r="443" spans="2:21" ht="15.75" customHeight="1">
      <c r="B443" s="1"/>
      <c r="C443" s="2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1"/>
    </row>
    <row r="444" spans="2:21" ht="15.75" customHeight="1">
      <c r="B444" s="1"/>
      <c r="C444" s="2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1"/>
    </row>
    <row r="445" spans="2:21" ht="15.75" customHeight="1">
      <c r="B445" s="1"/>
      <c r="C445" s="2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1"/>
    </row>
    <row r="446" spans="2:21" ht="15.75" customHeight="1">
      <c r="B446" s="1"/>
      <c r="C446" s="2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1"/>
    </row>
    <row r="447" spans="2:21" ht="15.75" customHeight="1">
      <c r="B447" s="1"/>
      <c r="C447" s="2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1"/>
    </row>
    <row r="448" spans="2:21" ht="15.75" customHeight="1">
      <c r="B448" s="1"/>
      <c r="C448" s="2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1"/>
    </row>
    <row r="449" spans="2:21" ht="15.75" customHeight="1">
      <c r="B449" s="1"/>
      <c r="C449" s="2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1"/>
    </row>
    <row r="450" spans="2:21" ht="15.75" customHeight="1">
      <c r="B450" s="1"/>
      <c r="C450" s="2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1"/>
    </row>
    <row r="451" spans="2:21" ht="15.75" customHeight="1">
      <c r="B451" s="1"/>
      <c r="C451" s="2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1"/>
    </row>
    <row r="452" spans="2:21" ht="15.75" customHeight="1">
      <c r="B452" s="1"/>
      <c r="C452" s="2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1"/>
    </row>
    <row r="453" spans="2:21" ht="15.75" customHeight="1">
      <c r="B453" s="1"/>
      <c r="C453" s="2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1"/>
    </row>
    <row r="454" spans="2:21" ht="15.75" customHeight="1">
      <c r="B454" s="1"/>
      <c r="C454" s="2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1"/>
    </row>
    <row r="455" spans="2:21" ht="15.75" customHeight="1">
      <c r="B455" s="1"/>
      <c r="C455" s="2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1"/>
    </row>
    <row r="456" spans="2:21" ht="15.75" customHeight="1">
      <c r="B456" s="1"/>
      <c r="C456" s="2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1"/>
    </row>
    <row r="457" spans="2:21" ht="15.75" customHeight="1">
      <c r="B457" s="1"/>
      <c r="C457" s="2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1"/>
    </row>
    <row r="458" spans="2:21" ht="15.75" customHeight="1">
      <c r="B458" s="1"/>
      <c r="C458" s="2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1"/>
    </row>
    <row r="459" spans="2:21" ht="15.75" customHeight="1">
      <c r="B459" s="1"/>
      <c r="C459" s="2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1"/>
    </row>
    <row r="460" spans="2:21" ht="15.75" customHeight="1">
      <c r="B460" s="1"/>
      <c r="C460" s="2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1"/>
    </row>
    <row r="461" spans="2:21" ht="15.75" customHeight="1">
      <c r="B461" s="1"/>
      <c r="C461" s="2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1"/>
    </row>
    <row r="462" spans="2:21" ht="15.75" customHeight="1">
      <c r="B462" s="1"/>
      <c r="C462" s="2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1"/>
    </row>
    <row r="463" spans="2:21" ht="15.75" customHeight="1">
      <c r="B463" s="1"/>
      <c r="C463" s="2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1"/>
    </row>
    <row r="464" spans="2:21" ht="15.75" customHeight="1">
      <c r="B464" s="1"/>
      <c r="C464" s="2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1"/>
    </row>
    <row r="465" spans="2:21" ht="15.75" customHeight="1">
      <c r="B465" s="1"/>
      <c r="C465" s="2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1"/>
    </row>
    <row r="466" spans="2:21" ht="15.75" customHeight="1">
      <c r="B466" s="1"/>
      <c r="C466" s="2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1"/>
    </row>
    <row r="467" spans="2:21" ht="15.75" customHeight="1">
      <c r="B467" s="1"/>
      <c r="C467" s="2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1"/>
    </row>
    <row r="468" spans="2:21" ht="15.75" customHeight="1">
      <c r="B468" s="1"/>
      <c r="C468" s="2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1"/>
    </row>
    <row r="469" spans="2:21" ht="15.75" customHeight="1">
      <c r="B469" s="1"/>
      <c r="C469" s="2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1"/>
    </row>
    <row r="470" spans="2:21" ht="15.75" customHeight="1">
      <c r="B470" s="1"/>
      <c r="C470" s="2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1"/>
    </row>
    <row r="471" spans="2:21" ht="15.75" customHeight="1">
      <c r="B471" s="1"/>
      <c r="C471" s="2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1"/>
    </row>
    <row r="472" spans="2:21" ht="15.75" customHeight="1">
      <c r="B472" s="1"/>
      <c r="C472" s="2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1"/>
    </row>
    <row r="473" spans="2:21" ht="15.75" customHeight="1">
      <c r="B473" s="1"/>
      <c r="C473" s="2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1"/>
    </row>
    <row r="474" spans="2:21" ht="15.75" customHeight="1">
      <c r="B474" s="1"/>
      <c r="C474" s="2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1"/>
    </row>
    <row r="475" spans="2:21" ht="15.75" customHeight="1">
      <c r="B475" s="1"/>
      <c r="C475" s="2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1"/>
    </row>
    <row r="476" spans="2:21" ht="15.75" customHeight="1">
      <c r="B476" s="1"/>
      <c r="C476" s="2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1"/>
    </row>
    <row r="477" spans="2:21" ht="15.75" customHeight="1">
      <c r="B477" s="1"/>
      <c r="C477" s="2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1"/>
    </row>
    <row r="478" spans="2:21" ht="15.75" customHeight="1">
      <c r="B478" s="1"/>
      <c r="C478" s="2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1"/>
    </row>
    <row r="479" spans="2:21" ht="15.75" customHeight="1">
      <c r="B479" s="1"/>
      <c r="C479" s="2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1"/>
    </row>
    <row r="480" spans="2:21" ht="15.75" customHeight="1">
      <c r="B480" s="1"/>
      <c r="C480" s="2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1"/>
    </row>
    <row r="481" spans="2:21" ht="15.75" customHeight="1">
      <c r="B481" s="1"/>
      <c r="C481" s="2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1"/>
    </row>
    <row r="482" spans="2:21" ht="15.75" customHeight="1">
      <c r="B482" s="1"/>
      <c r="C482" s="2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1"/>
    </row>
    <row r="483" spans="2:21" ht="15.75" customHeight="1">
      <c r="B483" s="1"/>
      <c r="C483" s="2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1"/>
    </row>
    <row r="484" spans="2:21" ht="15.75" customHeight="1">
      <c r="B484" s="1"/>
      <c r="C484" s="2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1"/>
    </row>
    <row r="485" spans="2:21" ht="15.75" customHeight="1">
      <c r="B485" s="1"/>
      <c r="C485" s="2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1"/>
    </row>
    <row r="486" spans="2:21" ht="15.75" customHeight="1">
      <c r="B486" s="1"/>
      <c r="C486" s="2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1"/>
    </row>
    <row r="487" spans="2:21" ht="15.75" customHeight="1">
      <c r="B487" s="1"/>
      <c r="C487" s="2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1"/>
    </row>
    <row r="488" spans="2:21" ht="15.75" customHeight="1">
      <c r="B488" s="1"/>
      <c r="C488" s="2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1"/>
    </row>
    <row r="489" spans="2:21" ht="15.75" customHeight="1">
      <c r="B489" s="1"/>
      <c r="C489" s="2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1"/>
    </row>
    <row r="490" spans="2:21" ht="15.75" customHeight="1">
      <c r="B490" s="1"/>
      <c r="C490" s="2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1"/>
    </row>
    <row r="491" spans="2:21" ht="15.75" customHeight="1">
      <c r="B491" s="1"/>
      <c r="C491" s="2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1"/>
    </row>
    <row r="492" spans="2:21" ht="15.75" customHeight="1">
      <c r="B492" s="1"/>
      <c r="C492" s="2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1"/>
    </row>
    <row r="493" spans="2:21" ht="15.75" customHeight="1">
      <c r="B493" s="1"/>
      <c r="C493" s="2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1"/>
    </row>
    <row r="494" spans="2:21" ht="15.75" customHeight="1">
      <c r="B494" s="1"/>
      <c r="C494" s="2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1"/>
    </row>
    <row r="495" spans="2:21" ht="15.75" customHeight="1">
      <c r="B495" s="1"/>
      <c r="C495" s="2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1"/>
    </row>
    <row r="496" spans="2:21" ht="15.75" customHeight="1">
      <c r="B496" s="1"/>
      <c r="C496" s="2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1"/>
    </row>
    <row r="497" spans="2:21" ht="15.75" customHeight="1">
      <c r="B497" s="1"/>
      <c r="C497" s="2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1"/>
    </row>
    <row r="498" spans="2:21" ht="15.75" customHeight="1">
      <c r="B498" s="1"/>
      <c r="C498" s="2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1"/>
    </row>
    <row r="499" spans="2:21" ht="15.75" customHeight="1">
      <c r="B499" s="1"/>
      <c r="C499" s="2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1"/>
    </row>
    <row r="500" spans="2:21" ht="15.75" customHeight="1">
      <c r="B500" s="1"/>
      <c r="C500" s="2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1"/>
    </row>
    <row r="501" spans="2:21" ht="15.75" customHeight="1">
      <c r="B501" s="1"/>
      <c r="C501" s="2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1"/>
    </row>
    <row r="502" spans="2:21" ht="15.75" customHeight="1">
      <c r="B502" s="1"/>
      <c r="C502" s="2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1"/>
    </row>
    <row r="503" spans="2:21" ht="15.75" customHeight="1">
      <c r="B503" s="1"/>
      <c r="C503" s="2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1"/>
    </row>
    <row r="504" spans="2:21" ht="15.75" customHeight="1">
      <c r="B504" s="1"/>
      <c r="C504" s="2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1"/>
    </row>
    <row r="505" spans="2:21" ht="15.75" customHeight="1">
      <c r="B505" s="1"/>
      <c r="C505" s="2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1"/>
    </row>
    <row r="506" spans="2:21" ht="15.75" customHeight="1">
      <c r="B506" s="1"/>
      <c r="C506" s="2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1"/>
    </row>
    <row r="507" spans="2:21" ht="15.75" customHeight="1">
      <c r="B507" s="1"/>
      <c r="C507" s="2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1"/>
    </row>
    <row r="508" spans="2:21" ht="15.75" customHeight="1">
      <c r="B508" s="1"/>
      <c r="C508" s="2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1"/>
    </row>
    <row r="509" spans="2:21" ht="15.75" customHeight="1">
      <c r="B509" s="1"/>
      <c r="C509" s="2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1"/>
    </row>
    <row r="510" spans="2:21" ht="15.75" customHeight="1">
      <c r="B510" s="1"/>
      <c r="C510" s="2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1"/>
    </row>
    <row r="511" spans="2:21" ht="15.75" customHeight="1">
      <c r="B511" s="1"/>
      <c r="C511" s="2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1"/>
    </row>
    <row r="512" spans="2:21" ht="15.75" customHeight="1">
      <c r="B512" s="1"/>
      <c r="C512" s="2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1"/>
    </row>
    <row r="513" spans="2:21" ht="15.75" customHeight="1">
      <c r="B513" s="1"/>
      <c r="C513" s="2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1"/>
    </row>
    <row r="514" spans="2:21" ht="15.75" customHeight="1">
      <c r="B514" s="1"/>
      <c r="C514" s="2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1"/>
    </row>
    <row r="515" spans="2:21" ht="15.75" customHeight="1">
      <c r="B515" s="1"/>
      <c r="C515" s="2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1"/>
    </row>
    <row r="516" spans="2:21" ht="15.75" customHeight="1">
      <c r="B516" s="1"/>
      <c r="C516" s="2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1"/>
    </row>
    <row r="517" spans="2:21" ht="15.75" customHeight="1">
      <c r="B517" s="1"/>
      <c r="C517" s="2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1"/>
    </row>
    <row r="518" spans="2:21" ht="15.75" customHeight="1">
      <c r="B518" s="1"/>
      <c r="C518" s="2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1"/>
    </row>
    <row r="519" spans="2:21" ht="15.75" customHeight="1">
      <c r="B519" s="1"/>
      <c r="C519" s="2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1"/>
    </row>
    <row r="520" spans="2:21" ht="15.75" customHeight="1">
      <c r="B520" s="1"/>
      <c r="C520" s="2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1"/>
    </row>
    <row r="521" spans="2:21" ht="15.75" customHeight="1">
      <c r="B521" s="1"/>
      <c r="C521" s="2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1"/>
    </row>
    <row r="522" spans="2:21" ht="15.75" customHeight="1">
      <c r="B522" s="1"/>
      <c r="C522" s="2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1"/>
    </row>
    <row r="523" spans="2:21" ht="15.75" customHeight="1">
      <c r="B523" s="1"/>
      <c r="C523" s="2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1"/>
    </row>
    <row r="524" spans="2:21" ht="15.75" customHeight="1">
      <c r="B524" s="1"/>
      <c r="C524" s="2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1"/>
    </row>
    <row r="525" spans="2:21" ht="15.75" customHeight="1">
      <c r="B525" s="1"/>
      <c r="C525" s="2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1"/>
    </row>
    <row r="526" spans="2:21" ht="15.75" customHeight="1">
      <c r="B526" s="1"/>
      <c r="C526" s="2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1"/>
    </row>
    <row r="527" spans="2:21" ht="15.75" customHeight="1">
      <c r="B527" s="1"/>
      <c r="C527" s="2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1"/>
    </row>
    <row r="528" spans="2:21" ht="15.75" customHeight="1">
      <c r="B528" s="1"/>
      <c r="C528" s="2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1"/>
    </row>
    <row r="529" spans="2:21" ht="15.75" customHeight="1">
      <c r="B529" s="1"/>
      <c r="C529" s="2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1"/>
    </row>
    <row r="530" spans="2:21" ht="15.75" customHeight="1">
      <c r="B530" s="1"/>
      <c r="C530" s="2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1"/>
    </row>
    <row r="531" spans="2:21" ht="15.75" customHeight="1">
      <c r="B531" s="1"/>
      <c r="C531" s="2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1"/>
    </row>
    <row r="532" spans="2:21" ht="15.75" customHeight="1">
      <c r="B532" s="1"/>
      <c r="C532" s="2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1"/>
    </row>
    <row r="533" spans="2:21" ht="15.75" customHeight="1">
      <c r="B533" s="1"/>
      <c r="C533" s="2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1"/>
    </row>
    <row r="534" spans="2:21" ht="15.75" customHeight="1">
      <c r="B534" s="1"/>
      <c r="C534" s="2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1"/>
    </row>
    <row r="535" spans="2:21" ht="15.75" customHeight="1">
      <c r="B535" s="1"/>
      <c r="C535" s="2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1"/>
    </row>
    <row r="536" spans="2:21" ht="15.75" customHeight="1">
      <c r="B536" s="1"/>
      <c r="C536" s="2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1"/>
    </row>
    <row r="537" spans="2:21" ht="15.75" customHeight="1">
      <c r="B537" s="1"/>
      <c r="C537" s="2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1"/>
    </row>
    <row r="538" spans="2:21" ht="15.75" customHeight="1">
      <c r="B538" s="1"/>
      <c r="C538" s="2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1"/>
    </row>
    <row r="539" spans="2:21" ht="15.75" customHeight="1">
      <c r="B539" s="1"/>
      <c r="C539" s="2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1"/>
    </row>
    <row r="540" spans="2:21" ht="15.75" customHeight="1">
      <c r="B540" s="1"/>
      <c r="C540" s="2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1"/>
    </row>
    <row r="541" spans="2:21" ht="15.75" customHeight="1">
      <c r="B541" s="1"/>
      <c r="C541" s="2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1"/>
    </row>
    <row r="542" spans="2:21" ht="15.75" customHeight="1">
      <c r="B542" s="1"/>
      <c r="C542" s="2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1"/>
    </row>
    <row r="543" spans="2:21" ht="15.75" customHeight="1">
      <c r="B543" s="1"/>
      <c r="C543" s="2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1"/>
    </row>
    <row r="544" spans="2:21" ht="15.75" customHeight="1">
      <c r="B544" s="1"/>
      <c r="C544" s="2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1"/>
    </row>
    <row r="545" spans="2:21" ht="15.75" customHeight="1">
      <c r="B545" s="1"/>
      <c r="C545" s="2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1"/>
    </row>
    <row r="546" spans="2:21" ht="15.75" customHeight="1">
      <c r="B546" s="1"/>
      <c r="C546" s="2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1"/>
    </row>
    <row r="547" spans="2:21" ht="15.75" customHeight="1">
      <c r="B547" s="1"/>
      <c r="C547" s="2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1"/>
    </row>
    <row r="548" spans="2:21" ht="15.75" customHeight="1">
      <c r="B548" s="1"/>
      <c r="C548" s="2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1"/>
    </row>
    <row r="549" spans="2:21" ht="15.75" customHeight="1">
      <c r="B549" s="1"/>
      <c r="C549" s="2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1"/>
    </row>
    <row r="550" spans="2:21" ht="15.75" customHeight="1">
      <c r="B550" s="1"/>
      <c r="C550" s="2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1"/>
    </row>
    <row r="551" spans="2:21" ht="15.75" customHeight="1">
      <c r="B551" s="1"/>
      <c r="C551" s="2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1"/>
    </row>
    <row r="552" spans="2:21" ht="15.75" customHeight="1">
      <c r="B552" s="1"/>
      <c r="C552" s="2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1"/>
    </row>
    <row r="553" spans="2:21" ht="15.75" customHeight="1">
      <c r="B553" s="1"/>
      <c r="C553" s="2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1"/>
    </row>
    <row r="554" spans="2:21" ht="15.75" customHeight="1">
      <c r="B554" s="1"/>
      <c r="C554" s="2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1"/>
    </row>
    <row r="555" spans="2:21" ht="15.75" customHeight="1">
      <c r="B555" s="1"/>
      <c r="C555" s="2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1"/>
    </row>
    <row r="556" spans="2:21" ht="15.75" customHeight="1">
      <c r="B556" s="1"/>
      <c r="C556" s="2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1"/>
    </row>
    <row r="557" spans="2:21" ht="15.75" customHeight="1">
      <c r="B557" s="1"/>
      <c r="C557" s="2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1"/>
    </row>
    <row r="558" spans="2:21" ht="15.75" customHeight="1">
      <c r="B558" s="1"/>
      <c r="C558" s="2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1"/>
    </row>
    <row r="559" spans="2:21" ht="15.75" customHeight="1">
      <c r="B559" s="1"/>
      <c r="C559" s="2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1"/>
    </row>
    <row r="560" spans="2:21" ht="15.75" customHeight="1">
      <c r="B560" s="1"/>
      <c r="C560" s="2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1"/>
    </row>
    <row r="561" spans="2:21" ht="15.75" customHeight="1">
      <c r="B561" s="1"/>
      <c r="C561" s="2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1"/>
    </row>
    <row r="562" spans="2:21" ht="15.75" customHeight="1">
      <c r="B562" s="1"/>
      <c r="C562" s="2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1"/>
    </row>
    <row r="563" spans="2:21" ht="15.75" customHeight="1">
      <c r="B563" s="1"/>
      <c r="C563" s="2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1"/>
    </row>
    <row r="564" spans="2:21" ht="15.75" customHeight="1">
      <c r="B564" s="1"/>
      <c r="C564" s="2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1"/>
    </row>
    <row r="565" spans="2:21" ht="15.75" customHeight="1">
      <c r="B565" s="1"/>
      <c r="C565" s="2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1"/>
    </row>
    <row r="566" spans="2:21" ht="15.75" customHeight="1">
      <c r="B566" s="1"/>
      <c r="C566" s="2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1"/>
    </row>
    <row r="567" spans="2:21" ht="15.75" customHeight="1">
      <c r="B567" s="1"/>
      <c r="C567" s="2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1"/>
    </row>
    <row r="568" spans="2:21" ht="15.75" customHeight="1">
      <c r="B568" s="1"/>
      <c r="C568" s="2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1"/>
    </row>
    <row r="569" spans="2:21" ht="15.75" customHeight="1">
      <c r="B569" s="1"/>
      <c r="C569" s="2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1"/>
    </row>
    <row r="570" spans="2:21" ht="15.75" customHeight="1">
      <c r="B570" s="1"/>
      <c r="C570" s="2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1"/>
    </row>
    <row r="571" spans="2:21" ht="15.75" customHeight="1">
      <c r="B571" s="1"/>
      <c r="C571" s="2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1"/>
    </row>
    <row r="572" spans="2:21" ht="15.75" customHeight="1">
      <c r="B572" s="1"/>
      <c r="C572" s="2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1"/>
    </row>
    <row r="573" spans="2:21" ht="15.75" customHeight="1">
      <c r="B573" s="1"/>
      <c r="C573" s="2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1"/>
    </row>
    <row r="574" spans="2:21" ht="15.75" customHeight="1">
      <c r="B574" s="1"/>
      <c r="C574" s="2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1"/>
    </row>
    <row r="575" spans="2:21" ht="15.75" customHeight="1">
      <c r="B575" s="1"/>
      <c r="C575" s="2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1"/>
    </row>
    <row r="576" spans="2:21" ht="15.75" customHeight="1">
      <c r="B576" s="1"/>
      <c r="C576" s="2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1"/>
    </row>
    <row r="577" spans="2:21" ht="15.75" customHeight="1">
      <c r="B577" s="1"/>
      <c r="C577" s="2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1"/>
    </row>
    <row r="578" spans="2:21" ht="15.75" customHeight="1">
      <c r="B578" s="1"/>
      <c r="C578" s="2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1"/>
    </row>
    <row r="579" spans="2:21" ht="15.75" customHeight="1">
      <c r="B579" s="1"/>
      <c r="C579" s="2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1"/>
    </row>
    <row r="580" spans="2:21" ht="15.75" customHeight="1">
      <c r="B580" s="1"/>
      <c r="C580" s="2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1"/>
    </row>
    <row r="581" spans="2:21" ht="15.75" customHeight="1">
      <c r="B581" s="1"/>
      <c r="C581" s="2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1"/>
    </row>
    <row r="582" spans="2:21" ht="15.75" customHeight="1">
      <c r="B582" s="1"/>
      <c r="C582" s="2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1"/>
    </row>
    <row r="583" spans="2:21" ht="15.75" customHeight="1">
      <c r="B583" s="1"/>
      <c r="C583" s="2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1"/>
    </row>
    <row r="584" spans="2:21" ht="15.75" customHeight="1">
      <c r="B584" s="1"/>
      <c r="C584" s="2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1"/>
    </row>
    <row r="585" spans="2:21" ht="15.75" customHeight="1">
      <c r="B585" s="1"/>
      <c r="C585" s="2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1"/>
    </row>
    <row r="586" spans="2:21" ht="15.75" customHeight="1">
      <c r="B586" s="1"/>
      <c r="C586" s="2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1"/>
    </row>
    <row r="587" spans="2:21" ht="15.75" customHeight="1">
      <c r="B587" s="1"/>
      <c r="C587" s="2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1"/>
    </row>
    <row r="588" spans="2:21" ht="15.75" customHeight="1">
      <c r="B588" s="1"/>
      <c r="C588" s="2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1"/>
    </row>
    <row r="589" spans="2:21" ht="15.75" customHeight="1">
      <c r="B589" s="1"/>
      <c r="C589" s="2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1"/>
    </row>
    <row r="590" spans="2:21" ht="15.75" customHeight="1">
      <c r="B590" s="1"/>
      <c r="C590" s="2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1"/>
    </row>
    <row r="591" spans="2:21" ht="15.75" customHeight="1">
      <c r="B591" s="1"/>
      <c r="C591" s="2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1"/>
    </row>
    <row r="592" spans="2:21" ht="15.75" customHeight="1">
      <c r="B592" s="1"/>
      <c r="C592" s="2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1"/>
    </row>
    <row r="593" spans="2:21" ht="15.75" customHeight="1">
      <c r="B593" s="1"/>
      <c r="C593" s="2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1"/>
    </row>
    <row r="594" spans="2:21" ht="15.75" customHeight="1">
      <c r="B594" s="1"/>
      <c r="C594" s="2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1"/>
    </row>
    <row r="595" spans="2:21" ht="15.75" customHeight="1">
      <c r="B595" s="1"/>
      <c r="C595" s="2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1"/>
    </row>
    <row r="596" spans="2:21" ht="15.75" customHeight="1">
      <c r="B596" s="1"/>
      <c r="C596" s="2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1"/>
    </row>
    <row r="597" spans="2:21" ht="15.75" customHeight="1">
      <c r="B597" s="1"/>
      <c r="C597" s="2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1"/>
    </row>
    <row r="598" spans="2:21" ht="15.75" customHeight="1">
      <c r="B598" s="1"/>
      <c r="C598" s="2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1"/>
    </row>
    <row r="599" spans="2:21" ht="15.75" customHeight="1">
      <c r="B599" s="1"/>
      <c r="C599" s="2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1"/>
    </row>
    <row r="600" spans="2:21" ht="15.75" customHeight="1">
      <c r="B600" s="1"/>
      <c r="C600" s="2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1"/>
    </row>
    <row r="601" spans="2:21" ht="15.75" customHeight="1">
      <c r="B601" s="1"/>
      <c r="C601" s="2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1"/>
    </row>
    <row r="602" spans="2:21" ht="15.75" customHeight="1">
      <c r="B602" s="1"/>
      <c r="C602" s="2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1"/>
    </row>
    <row r="603" spans="2:21" ht="15.75" customHeight="1">
      <c r="B603" s="1"/>
      <c r="C603" s="2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1"/>
    </row>
    <row r="604" spans="2:21" ht="15.75" customHeight="1">
      <c r="B604" s="1"/>
      <c r="C604" s="2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1"/>
    </row>
    <row r="605" spans="2:21" ht="15.75" customHeight="1">
      <c r="B605" s="1"/>
      <c r="C605" s="2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1"/>
    </row>
    <row r="606" spans="2:21" ht="15.75" customHeight="1">
      <c r="B606" s="1"/>
      <c r="C606" s="2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1"/>
    </row>
    <row r="607" spans="2:21" ht="15.75" customHeight="1">
      <c r="B607" s="1"/>
      <c r="C607" s="2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1"/>
    </row>
    <row r="608" spans="2:21" ht="15.75" customHeight="1">
      <c r="B608" s="1"/>
      <c r="C608" s="2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1"/>
    </row>
    <row r="609" spans="2:21" ht="15.75" customHeight="1">
      <c r="B609" s="1"/>
      <c r="C609" s="2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1"/>
    </row>
    <row r="610" spans="2:21" ht="15.75" customHeight="1">
      <c r="B610" s="1"/>
      <c r="C610" s="2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1"/>
    </row>
    <row r="611" spans="2:21" ht="15.75" customHeight="1">
      <c r="B611" s="1"/>
      <c r="C611" s="2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1"/>
    </row>
    <row r="612" spans="2:21" ht="15.75" customHeight="1">
      <c r="B612" s="1"/>
      <c r="C612" s="2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1"/>
    </row>
    <row r="613" spans="2:21" ht="15.75" customHeight="1">
      <c r="B613" s="1"/>
      <c r="C613" s="2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1"/>
    </row>
    <row r="614" spans="2:21" ht="15.75" customHeight="1">
      <c r="B614" s="1"/>
      <c r="C614" s="2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1"/>
    </row>
    <row r="615" spans="2:21" ht="15.75" customHeight="1">
      <c r="B615" s="1"/>
      <c r="C615" s="2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1"/>
    </row>
    <row r="616" spans="2:21" ht="15.75" customHeight="1">
      <c r="B616" s="1"/>
      <c r="C616" s="2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1"/>
    </row>
    <row r="617" spans="2:21" ht="15.75" customHeight="1">
      <c r="B617" s="1"/>
      <c r="C617" s="2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1"/>
    </row>
    <row r="618" spans="2:21" ht="15.75" customHeight="1">
      <c r="B618" s="1"/>
      <c r="C618" s="2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1"/>
    </row>
    <row r="619" spans="2:21" ht="15.75" customHeight="1">
      <c r="B619" s="1"/>
      <c r="C619" s="2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1"/>
    </row>
    <row r="620" spans="2:21" ht="15.75" customHeight="1">
      <c r="B620" s="1"/>
      <c r="C620" s="2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1"/>
    </row>
    <row r="621" spans="2:21" ht="15.75" customHeight="1">
      <c r="B621" s="1"/>
      <c r="C621" s="2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1"/>
    </row>
    <row r="622" spans="2:21" ht="15.75" customHeight="1">
      <c r="B622" s="1"/>
      <c r="C622" s="2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1"/>
    </row>
    <row r="623" spans="2:21" ht="15.75" customHeight="1">
      <c r="B623" s="1"/>
      <c r="C623" s="2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1"/>
    </row>
    <row r="624" spans="2:21" ht="15.75" customHeight="1">
      <c r="B624" s="1"/>
      <c r="C624" s="2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1"/>
    </row>
    <row r="625" spans="2:21" ht="15.75" customHeight="1">
      <c r="B625" s="1"/>
      <c r="C625" s="2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1"/>
    </row>
    <row r="626" spans="2:21" ht="15.75" customHeight="1">
      <c r="B626" s="1"/>
      <c r="C626" s="2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1"/>
    </row>
    <row r="627" spans="2:21" ht="15.75" customHeight="1">
      <c r="B627" s="1"/>
      <c r="C627" s="2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1"/>
    </row>
    <row r="628" spans="2:21" ht="15.75" customHeight="1">
      <c r="B628" s="1"/>
      <c r="C628" s="2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1"/>
    </row>
    <row r="629" spans="2:21" ht="15.75" customHeight="1">
      <c r="B629" s="1"/>
      <c r="C629" s="2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1"/>
    </row>
    <row r="630" spans="2:21" ht="15.75" customHeight="1">
      <c r="B630" s="1"/>
      <c r="C630" s="2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1"/>
    </row>
    <row r="631" spans="2:21" ht="15.75" customHeight="1">
      <c r="B631" s="1"/>
      <c r="C631" s="2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1"/>
    </row>
    <row r="632" spans="2:21" ht="15.75" customHeight="1">
      <c r="B632" s="1"/>
      <c r="C632" s="2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1"/>
    </row>
    <row r="633" spans="2:21" ht="15.75" customHeight="1">
      <c r="B633" s="1"/>
      <c r="C633" s="2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1"/>
    </row>
    <row r="634" spans="2:21" ht="15.75" customHeight="1">
      <c r="B634" s="1"/>
      <c r="C634" s="2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1"/>
    </row>
    <row r="635" spans="2:21" ht="15.75" customHeight="1">
      <c r="B635" s="1"/>
      <c r="C635" s="2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1"/>
    </row>
    <row r="636" spans="2:21" ht="15.75" customHeight="1">
      <c r="B636" s="1"/>
      <c r="C636" s="2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1"/>
    </row>
    <row r="637" spans="2:21" ht="15.75" customHeight="1">
      <c r="B637" s="1"/>
      <c r="C637" s="2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1"/>
    </row>
    <row r="638" spans="2:21" ht="15.75" customHeight="1">
      <c r="B638" s="1"/>
      <c r="C638" s="2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1"/>
    </row>
    <row r="639" spans="2:21" ht="15.75" customHeight="1">
      <c r="B639" s="1"/>
      <c r="C639" s="2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1"/>
    </row>
    <row r="640" spans="2:21" ht="15.75" customHeight="1">
      <c r="B640" s="1"/>
      <c r="C640" s="2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1"/>
    </row>
    <row r="641" spans="2:21" ht="15.75" customHeight="1">
      <c r="B641" s="1"/>
      <c r="C641" s="2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1"/>
    </row>
    <row r="642" spans="2:21" ht="15.75" customHeight="1">
      <c r="B642" s="1"/>
      <c r="C642" s="2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1"/>
    </row>
    <row r="643" spans="2:21" ht="15.75" customHeight="1">
      <c r="B643" s="1"/>
      <c r="C643" s="2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1"/>
    </row>
    <row r="644" spans="2:21" ht="15.75" customHeight="1">
      <c r="B644" s="1"/>
      <c r="C644" s="2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1"/>
    </row>
    <row r="645" spans="2:21" ht="15.75" customHeight="1">
      <c r="B645" s="1"/>
      <c r="C645" s="2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1"/>
    </row>
    <row r="646" spans="2:21" ht="15.75" customHeight="1">
      <c r="B646" s="1"/>
      <c r="C646" s="2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1"/>
    </row>
    <row r="647" spans="2:21" ht="15.75" customHeight="1">
      <c r="B647" s="1"/>
      <c r="C647" s="2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1"/>
    </row>
    <row r="648" spans="2:21" ht="15.75" customHeight="1">
      <c r="B648" s="1"/>
      <c r="C648" s="2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1"/>
    </row>
    <row r="649" spans="2:21" ht="15.75" customHeight="1">
      <c r="B649" s="1"/>
      <c r="C649" s="2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1"/>
    </row>
    <row r="650" spans="2:21" ht="15.75" customHeight="1">
      <c r="B650" s="1"/>
      <c r="C650" s="2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1"/>
    </row>
    <row r="651" spans="2:21" ht="15.75" customHeight="1">
      <c r="B651" s="1"/>
      <c r="C651" s="2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1"/>
    </row>
    <row r="652" spans="2:21" ht="15.75" customHeight="1">
      <c r="B652" s="1"/>
      <c r="C652" s="2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1"/>
    </row>
    <row r="653" spans="2:21" ht="15.75" customHeight="1">
      <c r="B653" s="1"/>
      <c r="C653" s="2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1"/>
    </row>
    <row r="654" spans="2:21" ht="15.75" customHeight="1">
      <c r="B654" s="1"/>
      <c r="C654" s="2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1"/>
    </row>
    <row r="655" spans="2:21" ht="15.75" customHeight="1">
      <c r="B655" s="1"/>
      <c r="C655" s="2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1"/>
    </row>
    <row r="656" spans="2:21" ht="15.75" customHeight="1">
      <c r="B656" s="1"/>
      <c r="C656" s="2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1"/>
    </row>
    <row r="657" spans="2:21" ht="15.75" customHeight="1">
      <c r="B657" s="1"/>
      <c r="C657" s="2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1"/>
    </row>
    <row r="658" spans="2:21" ht="15.75" customHeight="1">
      <c r="B658" s="1"/>
      <c r="C658" s="2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1"/>
    </row>
    <row r="659" spans="2:21" ht="15.75" customHeight="1">
      <c r="B659" s="1"/>
      <c r="C659" s="2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1"/>
    </row>
    <row r="660" spans="2:21" ht="15.75" customHeight="1">
      <c r="B660" s="1"/>
      <c r="C660" s="2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1"/>
    </row>
    <row r="661" spans="2:21" ht="15.75" customHeight="1">
      <c r="B661" s="1"/>
      <c r="C661" s="2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1"/>
    </row>
    <row r="662" spans="2:21" ht="15.75" customHeight="1">
      <c r="B662" s="1"/>
      <c r="C662" s="2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1"/>
    </row>
    <row r="663" spans="2:21" ht="15.75" customHeight="1">
      <c r="B663" s="1"/>
      <c r="C663" s="2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1"/>
    </row>
    <row r="664" spans="2:21" ht="15.75" customHeight="1">
      <c r="B664" s="1"/>
      <c r="C664" s="2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1"/>
    </row>
    <row r="665" spans="2:21" ht="15.75" customHeight="1">
      <c r="B665" s="1"/>
      <c r="C665" s="2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1"/>
    </row>
    <row r="666" spans="2:21" ht="15.75" customHeight="1">
      <c r="B666" s="1"/>
      <c r="C666" s="2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1"/>
    </row>
    <row r="667" spans="2:21" ht="15.75" customHeight="1">
      <c r="B667" s="1"/>
      <c r="C667" s="2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1"/>
    </row>
    <row r="668" spans="2:21" ht="15.75" customHeight="1">
      <c r="B668" s="1"/>
      <c r="C668" s="2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1"/>
    </row>
    <row r="669" spans="2:21" ht="15.75" customHeight="1">
      <c r="B669" s="1"/>
      <c r="C669" s="2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1"/>
    </row>
    <row r="670" spans="2:21" ht="15.75" customHeight="1">
      <c r="B670" s="1"/>
      <c r="C670" s="2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1"/>
    </row>
    <row r="671" spans="2:21" ht="15.75" customHeight="1">
      <c r="B671" s="1"/>
      <c r="C671" s="2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1"/>
    </row>
    <row r="672" spans="2:21" ht="15.75" customHeight="1">
      <c r="B672" s="1"/>
      <c r="C672" s="2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1"/>
    </row>
    <row r="673" spans="2:21" ht="15.75" customHeight="1">
      <c r="B673" s="1"/>
      <c r="C673" s="2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1"/>
    </row>
    <row r="674" spans="2:21" ht="15.75" customHeight="1">
      <c r="B674" s="1"/>
      <c r="C674" s="2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1"/>
    </row>
    <row r="675" spans="2:21" ht="15.75" customHeight="1">
      <c r="B675" s="1"/>
      <c r="C675" s="2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1"/>
    </row>
    <row r="676" spans="2:21" ht="15.75" customHeight="1">
      <c r="B676" s="1"/>
      <c r="C676" s="2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1"/>
    </row>
    <row r="677" spans="2:21" ht="15.75" customHeight="1">
      <c r="B677" s="1"/>
      <c r="C677" s="2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1"/>
    </row>
    <row r="678" spans="2:21" ht="15.75" customHeight="1">
      <c r="B678" s="1"/>
      <c r="C678" s="2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1"/>
    </row>
    <row r="679" spans="2:21" ht="15.75" customHeight="1">
      <c r="B679" s="1"/>
      <c r="C679" s="2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1"/>
    </row>
    <row r="680" spans="2:21" ht="15.75" customHeight="1">
      <c r="B680" s="1"/>
      <c r="C680" s="2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1"/>
    </row>
    <row r="681" spans="2:21" ht="15.75" customHeight="1">
      <c r="B681" s="1"/>
      <c r="C681" s="2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1"/>
    </row>
    <row r="682" spans="2:21" ht="15.75" customHeight="1">
      <c r="B682" s="1"/>
      <c r="C682" s="2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1"/>
    </row>
    <row r="683" spans="2:21" ht="15.75" customHeight="1">
      <c r="B683" s="1"/>
      <c r="C683" s="2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1"/>
    </row>
    <row r="684" spans="2:21" ht="15.75" customHeight="1">
      <c r="B684" s="1"/>
      <c r="C684" s="2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1"/>
    </row>
    <row r="685" spans="2:21" ht="15.75" customHeight="1">
      <c r="B685" s="1"/>
      <c r="C685" s="2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1"/>
    </row>
    <row r="686" spans="2:21" ht="15.75" customHeight="1">
      <c r="B686" s="1"/>
      <c r="C686" s="2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1"/>
    </row>
    <row r="687" spans="2:21" ht="15.75" customHeight="1">
      <c r="B687" s="1"/>
      <c r="C687" s="2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1"/>
    </row>
    <row r="688" spans="2:21" ht="15.75" customHeight="1">
      <c r="B688" s="1"/>
      <c r="C688" s="2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1"/>
    </row>
    <row r="689" spans="2:21" ht="15.75" customHeight="1">
      <c r="B689" s="1"/>
      <c r="C689" s="2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1"/>
    </row>
    <row r="690" spans="2:21" ht="15.75" customHeight="1">
      <c r="B690" s="1"/>
      <c r="C690" s="2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1"/>
    </row>
    <row r="691" spans="2:21" ht="15.75" customHeight="1">
      <c r="B691" s="1"/>
      <c r="C691" s="2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1"/>
    </row>
    <row r="692" spans="2:21" ht="15.75" customHeight="1">
      <c r="B692" s="1"/>
      <c r="C692" s="2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1"/>
    </row>
    <row r="693" spans="2:21" ht="15.75" customHeight="1">
      <c r="B693" s="1"/>
      <c r="C693" s="2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1"/>
    </row>
    <row r="694" spans="2:21" ht="15.75" customHeight="1">
      <c r="B694" s="1"/>
      <c r="C694" s="2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1"/>
    </row>
    <row r="695" spans="2:21" ht="15.75" customHeight="1">
      <c r="B695" s="1"/>
      <c r="C695" s="2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1"/>
    </row>
    <row r="696" spans="2:21" ht="15.75" customHeight="1">
      <c r="B696" s="1"/>
      <c r="C696" s="2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1"/>
    </row>
    <row r="697" spans="2:21" ht="15.75" customHeight="1">
      <c r="B697" s="1"/>
      <c r="C697" s="2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1"/>
    </row>
    <row r="698" spans="2:21" ht="15.75" customHeight="1">
      <c r="B698" s="1"/>
      <c r="C698" s="2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1"/>
    </row>
    <row r="699" spans="2:21" ht="15.75" customHeight="1">
      <c r="B699" s="1"/>
      <c r="C699" s="2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1"/>
    </row>
    <row r="700" spans="2:21" ht="15.75" customHeight="1">
      <c r="B700" s="1"/>
      <c r="C700" s="2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1"/>
    </row>
    <row r="701" spans="2:21" ht="15.75" customHeight="1">
      <c r="B701" s="1"/>
      <c r="C701" s="2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1"/>
    </row>
    <row r="702" spans="2:21" ht="15.75" customHeight="1">
      <c r="B702" s="1"/>
      <c r="C702" s="2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1"/>
    </row>
    <row r="703" spans="2:21" ht="15.75" customHeight="1">
      <c r="B703" s="1"/>
      <c r="C703" s="2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1"/>
    </row>
    <row r="704" spans="2:21" ht="15.75" customHeight="1">
      <c r="B704" s="1"/>
      <c r="C704" s="2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1"/>
    </row>
    <row r="705" spans="2:21" ht="15.75" customHeight="1">
      <c r="B705" s="1"/>
      <c r="C705" s="2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1"/>
    </row>
    <row r="706" spans="2:21" ht="15.75" customHeight="1">
      <c r="B706" s="1"/>
      <c r="C706" s="2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1"/>
    </row>
    <row r="707" spans="2:21" ht="15.75" customHeight="1">
      <c r="B707" s="1"/>
      <c r="C707" s="2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1"/>
    </row>
    <row r="708" spans="2:21" ht="15.75" customHeight="1">
      <c r="B708" s="1"/>
      <c r="C708" s="2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1"/>
    </row>
    <row r="709" spans="2:21" ht="15.75" customHeight="1">
      <c r="B709" s="1"/>
      <c r="C709" s="2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1"/>
    </row>
    <row r="710" spans="2:21" ht="15.75" customHeight="1">
      <c r="B710" s="1"/>
      <c r="C710" s="2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1"/>
    </row>
    <row r="711" spans="2:21" ht="15.75" customHeight="1">
      <c r="B711" s="1"/>
      <c r="C711" s="2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1"/>
    </row>
    <row r="712" spans="2:21" ht="15.75" customHeight="1">
      <c r="B712" s="1"/>
      <c r="C712" s="2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1"/>
    </row>
    <row r="713" spans="2:21" ht="15.75" customHeight="1">
      <c r="B713" s="1"/>
      <c r="C713" s="2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1"/>
    </row>
    <row r="714" spans="2:21" ht="15.75" customHeight="1">
      <c r="B714" s="1"/>
      <c r="C714" s="2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1"/>
    </row>
    <row r="715" spans="2:21" ht="15.75" customHeight="1">
      <c r="B715" s="1"/>
      <c r="C715" s="2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1"/>
    </row>
    <row r="716" spans="2:21" ht="15.75" customHeight="1">
      <c r="B716" s="1"/>
      <c r="C716" s="2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1"/>
    </row>
    <row r="717" spans="2:21" ht="15.75" customHeight="1">
      <c r="B717" s="1"/>
      <c r="C717" s="2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1"/>
    </row>
    <row r="718" spans="2:21" ht="15.75" customHeight="1">
      <c r="B718" s="1"/>
      <c r="C718" s="2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1"/>
    </row>
    <row r="719" spans="2:21" ht="15.75" customHeight="1">
      <c r="B719" s="1"/>
      <c r="C719" s="2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1"/>
    </row>
    <row r="720" spans="2:21" ht="15.75" customHeight="1">
      <c r="B720" s="1"/>
      <c r="C720" s="2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1"/>
    </row>
    <row r="721" spans="2:21" ht="15.75" customHeight="1">
      <c r="B721" s="1"/>
      <c r="C721" s="2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1"/>
    </row>
    <row r="722" spans="2:21" ht="15.75" customHeight="1">
      <c r="B722" s="1"/>
      <c r="C722" s="2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1"/>
    </row>
    <row r="723" spans="2:21" ht="15.75" customHeight="1">
      <c r="B723" s="1"/>
      <c r="C723" s="2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1"/>
    </row>
    <row r="724" spans="2:21" ht="15.75" customHeight="1">
      <c r="B724" s="1"/>
      <c r="C724" s="2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1"/>
    </row>
    <row r="725" spans="2:21" ht="15.75" customHeight="1">
      <c r="B725" s="1"/>
      <c r="C725" s="2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1"/>
    </row>
    <row r="726" spans="2:21" ht="15.75" customHeight="1">
      <c r="B726" s="1"/>
      <c r="C726" s="2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1"/>
    </row>
    <row r="727" spans="2:21" ht="15.75" customHeight="1">
      <c r="B727" s="1"/>
      <c r="C727" s="2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1"/>
    </row>
    <row r="728" spans="2:21" ht="15.75" customHeight="1">
      <c r="B728" s="1"/>
      <c r="C728" s="2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1"/>
    </row>
    <row r="729" spans="2:21" ht="15.75" customHeight="1">
      <c r="B729" s="1"/>
      <c r="C729" s="2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1"/>
    </row>
    <row r="730" spans="2:21" ht="15.75" customHeight="1">
      <c r="B730" s="1"/>
      <c r="C730" s="2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1"/>
    </row>
    <row r="731" spans="2:21" ht="15.75" customHeight="1">
      <c r="B731" s="1"/>
      <c r="C731" s="2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1"/>
    </row>
    <row r="732" spans="2:21" ht="15.75" customHeight="1">
      <c r="B732" s="1"/>
      <c r="C732" s="2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1"/>
    </row>
    <row r="733" spans="2:21" ht="15.75" customHeight="1">
      <c r="B733" s="1"/>
      <c r="C733" s="2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1"/>
    </row>
    <row r="734" spans="2:21" ht="15.75" customHeight="1">
      <c r="B734" s="1"/>
      <c r="C734" s="2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1"/>
    </row>
    <row r="735" spans="2:21" ht="15.75" customHeight="1">
      <c r="B735" s="1"/>
      <c r="C735" s="2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1"/>
    </row>
    <row r="736" spans="2:21" ht="15.75" customHeight="1">
      <c r="B736" s="1"/>
      <c r="C736" s="2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1"/>
    </row>
    <row r="737" spans="2:21" ht="15.75" customHeight="1">
      <c r="B737" s="1"/>
      <c r="C737" s="2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1"/>
    </row>
    <row r="738" spans="2:21" ht="15.75" customHeight="1">
      <c r="B738" s="1"/>
      <c r="C738" s="2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1"/>
    </row>
    <row r="739" spans="2:21" ht="15.75" customHeight="1">
      <c r="B739" s="1"/>
      <c r="C739" s="2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1"/>
    </row>
    <row r="740" spans="2:21" ht="15.75" customHeight="1">
      <c r="B740" s="1"/>
      <c r="C740" s="2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1"/>
    </row>
    <row r="741" spans="2:21" ht="15.75" customHeight="1">
      <c r="B741" s="1"/>
      <c r="C741" s="2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1"/>
    </row>
    <row r="742" spans="2:21" ht="15.75" customHeight="1">
      <c r="B742" s="1"/>
      <c r="C742" s="2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1"/>
    </row>
    <row r="743" spans="2:21" ht="15.75" customHeight="1">
      <c r="B743" s="1"/>
      <c r="C743" s="2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1"/>
    </row>
    <row r="744" spans="2:21" ht="15.75" customHeight="1">
      <c r="B744" s="1"/>
      <c r="C744" s="2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1"/>
    </row>
    <row r="745" spans="2:21" ht="15.75" customHeight="1">
      <c r="B745" s="1"/>
      <c r="C745" s="2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1"/>
    </row>
    <row r="746" spans="2:21" ht="15.75" customHeight="1">
      <c r="B746" s="1"/>
      <c r="C746" s="2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1"/>
    </row>
    <row r="747" spans="2:21" ht="15.75" customHeight="1">
      <c r="B747" s="1"/>
      <c r="C747" s="2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1"/>
    </row>
    <row r="748" spans="2:21" ht="15.75" customHeight="1">
      <c r="B748" s="1"/>
      <c r="C748" s="2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1"/>
    </row>
    <row r="749" spans="2:21" ht="15.75" customHeight="1">
      <c r="B749" s="1"/>
      <c r="C749" s="2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1"/>
    </row>
    <row r="750" spans="2:21" ht="15.75" customHeight="1">
      <c r="B750" s="1"/>
      <c r="C750" s="2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1"/>
    </row>
    <row r="751" spans="2:21" ht="15.75" customHeight="1">
      <c r="B751" s="1"/>
      <c r="C751" s="2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1"/>
    </row>
    <row r="752" spans="2:21" ht="15.75" customHeight="1">
      <c r="B752" s="1"/>
      <c r="C752" s="2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1"/>
    </row>
    <row r="753" spans="2:21" ht="15.75" customHeight="1">
      <c r="B753" s="1"/>
      <c r="C753" s="2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1"/>
    </row>
    <row r="754" spans="2:21" ht="15.75" customHeight="1">
      <c r="B754" s="1"/>
      <c r="C754" s="2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1"/>
    </row>
    <row r="755" spans="2:21" ht="15.75" customHeight="1">
      <c r="B755" s="1"/>
      <c r="C755" s="2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1"/>
    </row>
    <row r="756" spans="2:21" ht="15.75" customHeight="1">
      <c r="B756" s="1"/>
      <c r="C756" s="2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1"/>
    </row>
    <row r="757" spans="2:21" ht="15.75" customHeight="1">
      <c r="B757" s="1"/>
      <c r="C757" s="2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1"/>
    </row>
    <row r="758" spans="2:21" ht="15.75" customHeight="1">
      <c r="B758" s="1"/>
      <c r="C758" s="2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1"/>
    </row>
    <row r="759" spans="2:21" ht="15.75" customHeight="1">
      <c r="B759" s="1"/>
      <c r="C759" s="2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1"/>
    </row>
    <row r="760" spans="2:21" ht="15.75" customHeight="1">
      <c r="B760" s="1"/>
      <c r="C760" s="2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1"/>
    </row>
    <row r="761" spans="2:21" ht="15.75" customHeight="1">
      <c r="B761" s="1"/>
      <c r="C761" s="2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1"/>
    </row>
    <row r="762" spans="2:21" ht="15.75" customHeight="1">
      <c r="B762" s="1"/>
      <c r="C762" s="2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1"/>
    </row>
    <row r="763" spans="2:21" ht="15.75" customHeight="1">
      <c r="B763" s="1"/>
      <c r="C763" s="2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1"/>
    </row>
    <row r="764" spans="2:21" ht="15.75" customHeight="1">
      <c r="B764" s="1"/>
      <c r="C764" s="2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1"/>
    </row>
    <row r="765" spans="2:21" ht="15.75" customHeight="1">
      <c r="B765" s="1"/>
      <c r="C765" s="2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1"/>
    </row>
    <row r="766" spans="2:21" ht="15.75" customHeight="1">
      <c r="B766" s="1"/>
      <c r="C766" s="2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1"/>
    </row>
    <row r="767" spans="2:21" ht="15.75" customHeight="1">
      <c r="B767" s="1"/>
      <c r="C767" s="2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1"/>
    </row>
    <row r="768" spans="2:21" ht="15.75" customHeight="1">
      <c r="B768" s="1"/>
      <c r="C768" s="2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1"/>
    </row>
    <row r="769" spans="2:21" ht="15.75" customHeight="1">
      <c r="B769" s="1"/>
      <c r="C769" s="2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1"/>
    </row>
    <row r="770" spans="2:21" ht="15.75" customHeight="1">
      <c r="B770" s="1"/>
      <c r="C770" s="2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1"/>
    </row>
    <row r="771" spans="2:21" ht="15.75" customHeight="1">
      <c r="B771" s="1"/>
      <c r="C771" s="2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1"/>
    </row>
    <row r="772" spans="2:21" ht="15.75" customHeight="1">
      <c r="B772" s="1"/>
      <c r="C772" s="2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1"/>
    </row>
    <row r="773" spans="2:21" ht="15.75" customHeight="1">
      <c r="B773" s="1"/>
      <c r="C773" s="2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1"/>
    </row>
    <row r="774" spans="2:21" ht="15.75" customHeight="1">
      <c r="B774" s="1"/>
      <c r="C774" s="2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1"/>
    </row>
    <row r="775" spans="2:21" ht="15.75" customHeight="1">
      <c r="B775" s="1"/>
      <c r="C775" s="2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1"/>
    </row>
    <row r="776" spans="2:21" ht="15.75" customHeight="1">
      <c r="B776" s="1"/>
      <c r="C776" s="2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1"/>
    </row>
    <row r="777" spans="2:21" ht="15.75" customHeight="1">
      <c r="B777" s="1"/>
      <c r="C777" s="2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1"/>
    </row>
    <row r="778" spans="2:21" ht="15.75" customHeight="1">
      <c r="B778" s="1"/>
      <c r="C778" s="2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1"/>
    </row>
    <row r="779" spans="2:21" ht="15.75" customHeight="1">
      <c r="B779" s="1"/>
      <c r="C779" s="2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1"/>
    </row>
    <row r="780" spans="2:21" ht="15.75" customHeight="1">
      <c r="B780" s="1"/>
      <c r="C780" s="2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1"/>
    </row>
    <row r="781" spans="2:21" ht="15.75" customHeight="1">
      <c r="B781" s="1"/>
      <c r="C781" s="2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1"/>
    </row>
    <row r="782" spans="2:21" ht="15.75" customHeight="1">
      <c r="B782" s="1"/>
      <c r="C782" s="2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1"/>
    </row>
    <row r="783" spans="2:21" ht="15.75" customHeight="1">
      <c r="B783" s="1"/>
      <c r="C783" s="2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1"/>
    </row>
    <row r="784" spans="2:21" ht="15.75" customHeight="1">
      <c r="B784" s="1"/>
      <c r="C784" s="2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1"/>
    </row>
    <row r="785" spans="2:21" ht="15.75" customHeight="1">
      <c r="B785" s="1"/>
      <c r="C785" s="2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1"/>
    </row>
    <row r="786" spans="2:21" ht="15.75" customHeight="1">
      <c r="B786" s="1"/>
      <c r="C786" s="2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1"/>
    </row>
    <row r="787" spans="2:21" ht="15.75" customHeight="1">
      <c r="B787" s="1"/>
      <c r="C787" s="2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1"/>
    </row>
    <row r="788" spans="2:21" ht="15.75" customHeight="1">
      <c r="B788" s="1"/>
      <c r="C788" s="2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1"/>
    </row>
    <row r="789" spans="2:21" ht="15.75" customHeight="1">
      <c r="B789" s="1"/>
      <c r="C789" s="2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1"/>
    </row>
    <row r="790" spans="2:21" ht="15.75" customHeight="1">
      <c r="B790" s="1"/>
      <c r="C790" s="2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1"/>
    </row>
    <row r="791" spans="2:21" ht="15.75" customHeight="1">
      <c r="B791" s="1"/>
      <c r="C791" s="2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1"/>
    </row>
    <row r="792" spans="2:21" ht="15.75" customHeight="1">
      <c r="B792" s="1"/>
      <c r="C792" s="2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1"/>
    </row>
    <row r="793" spans="2:21" ht="15.75" customHeight="1">
      <c r="B793" s="1"/>
      <c r="C793" s="2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1"/>
    </row>
    <row r="794" spans="2:21" ht="15.75" customHeight="1">
      <c r="B794" s="1"/>
      <c r="C794" s="2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1"/>
    </row>
    <row r="795" spans="2:21" ht="15.75" customHeight="1">
      <c r="B795" s="1"/>
      <c r="C795" s="2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1"/>
    </row>
    <row r="796" spans="2:21" ht="15.75" customHeight="1">
      <c r="B796" s="1"/>
      <c r="C796" s="2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1"/>
    </row>
    <row r="797" spans="2:21" ht="15.75" customHeight="1">
      <c r="B797" s="1"/>
      <c r="C797" s="2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1"/>
    </row>
    <row r="798" spans="2:21" ht="15.75" customHeight="1">
      <c r="B798" s="1"/>
      <c r="C798" s="2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1"/>
    </row>
    <row r="799" spans="2:21" ht="15.75" customHeight="1">
      <c r="B799" s="1"/>
      <c r="C799" s="2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1"/>
    </row>
    <row r="800" spans="2:21" ht="15.75" customHeight="1">
      <c r="B800" s="1"/>
      <c r="C800" s="2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1"/>
    </row>
    <row r="801" spans="2:21" ht="15.75" customHeight="1">
      <c r="B801" s="1"/>
      <c r="C801" s="2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1"/>
    </row>
    <row r="802" spans="2:21" ht="15.75" customHeight="1">
      <c r="B802" s="1"/>
      <c r="C802" s="2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1"/>
    </row>
    <row r="803" spans="2:21" ht="15.75" customHeight="1">
      <c r="B803" s="1"/>
      <c r="C803" s="2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1"/>
    </row>
    <row r="804" spans="2:21" ht="15.75" customHeight="1">
      <c r="B804" s="1"/>
      <c r="C804" s="2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1"/>
    </row>
    <row r="805" spans="2:21" ht="15.75" customHeight="1">
      <c r="B805" s="1"/>
      <c r="C805" s="2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1"/>
    </row>
    <row r="806" spans="2:21" ht="15.75" customHeight="1">
      <c r="B806" s="1"/>
      <c r="C806" s="2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1"/>
    </row>
    <row r="807" spans="2:21" ht="15.75" customHeight="1">
      <c r="B807" s="1"/>
      <c r="C807" s="2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1"/>
    </row>
    <row r="808" spans="2:21" ht="15.75" customHeight="1">
      <c r="B808" s="1"/>
      <c r="C808" s="2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1"/>
    </row>
    <row r="809" spans="2:21" ht="15.75" customHeight="1">
      <c r="B809" s="1"/>
      <c r="C809" s="2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1"/>
    </row>
    <row r="810" spans="2:21" ht="15.75" customHeight="1">
      <c r="B810" s="1"/>
      <c r="C810" s="2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1"/>
    </row>
    <row r="811" spans="2:21" ht="15.75" customHeight="1">
      <c r="B811" s="1"/>
      <c r="C811" s="2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1"/>
    </row>
    <row r="812" spans="2:21" ht="15.75" customHeight="1">
      <c r="B812" s="1"/>
      <c r="C812" s="2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1"/>
    </row>
    <row r="813" spans="2:21" ht="15.75" customHeight="1">
      <c r="B813" s="1"/>
      <c r="C813" s="2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1"/>
    </row>
    <row r="814" spans="2:21" ht="15.75" customHeight="1">
      <c r="B814" s="1"/>
      <c r="C814" s="2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1"/>
    </row>
    <row r="815" spans="2:21" ht="15.75" customHeight="1">
      <c r="B815" s="1"/>
      <c r="C815" s="2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1"/>
    </row>
    <row r="816" spans="2:21" ht="15.75" customHeight="1">
      <c r="B816" s="1"/>
      <c r="C816" s="2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1"/>
    </row>
    <row r="817" spans="2:21" ht="15.75" customHeight="1">
      <c r="B817" s="1"/>
      <c r="C817" s="2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1"/>
    </row>
    <row r="818" spans="2:21" ht="15.75" customHeight="1">
      <c r="B818" s="1"/>
      <c r="C818" s="2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1"/>
    </row>
    <row r="819" spans="2:21" ht="15.75" customHeight="1">
      <c r="B819" s="1"/>
      <c r="C819" s="2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1"/>
    </row>
    <row r="820" spans="2:21" ht="15.75" customHeight="1">
      <c r="B820" s="1"/>
      <c r="C820" s="2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1"/>
    </row>
    <row r="821" spans="2:21" ht="15.75" customHeight="1">
      <c r="B821" s="1"/>
      <c r="C821" s="2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1"/>
    </row>
    <row r="822" spans="2:21" ht="15.75" customHeight="1">
      <c r="B822" s="1"/>
      <c r="C822" s="2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1"/>
    </row>
    <row r="823" spans="2:21" ht="15.75" customHeight="1">
      <c r="B823" s="1"/>
      <c r="C823" s="2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1"/>
    </row>
    <row r="824" spans="2:21" ht="15.75" customHeight="1">
      <c r="B824" s="1"/>
      <c r="C824" s="2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1"/>
    </row>
    <row r="825" spans="2:21" ht="15.75" customHeight="1">
      <c r="B825" s="1"/>
      <c r="C825" s="2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1"/>
    </row>
    <row r="826" spans="2:21" ht="15.75" customHeight="1">
      <c r="B826" s="1"/>
      <c r="C826" s="2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1"/>
    </row>
    <row r="827" spans="2:21" ht="15.75" customHeight="1">
      <c r="B827" s="1"/>
      <c r="C827" s="2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1"/>
    </row>
    <row r="828" spans="2:21" ht="15.75" customHeight="1">
      <c r="B828" s="1"/>
      <c r="C828" s="2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1"/>
    </row>
    <row r="829" spans="2:21" ht="15.75" customHeight="1">
      <c r="B829" s="1"/>
      <c r="C829" s="2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1"/>
    </row>
    <row r="830" spans="2:21" ht="15.75" customHeight="1">
      <c r="B830" s="1"/>
      <c r="C830" s="2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1"/>
    </row>
    <row r="831" spans="2:21" ht="15.75" customHeight="1">
      <c r="B831" s="1"/>
      <c r="C831" s="2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1"/>
    </row>
    <row r="832" spans="2:21" ht="15.75" customHeight="1">
      <c r="B832" s="1"/>
      <c r="C832" s="2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1"/>
    </row>
    <row r="833" spans="2:21" ht="15.75" customHeight="1">
      <c r="B833" s="1"/>
      <c r="C833" s="2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1"/>
    </row>
    <row r="834" spans="2:21" ht="15.75" customHeight="1">
      <c r="B834" s="1"/>
      <c r="C834" s="2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1"/>
    </row>
    <row r="835" spans="2:21" ht="15.75" customHeight="1">
      <c r="B835" s="1"/>
      <c r="C835" s="2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1"/>
    </row>
    <row r="836" spans="2:21" ht="15.75" customHeight="1">
      <c r="B836" s="1"/>
      <c r="C836" s="2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1"/>
    </row>
    <row r="837" spans="2:21" ht="15.75" customHeight="1">
      <c r="B837" s="1"/>
      <c r="C837" s="2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1"/>
    </row>
    <row r="838" spans="2:21" ht="15.75" customHeight="1">
      <c r="B838" s="1"/>
      <c r="C838" s="2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1"/>
    </row>
    <row r="839" spans="2:21" ht="15.75" customHeight="1">
      <c r="B839" s="1"/>
      <c r="C839" s="2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1"/>
    </row>
    <row r="840" spans="2:21" ht="15.75" customHeight="1">
      <c r="B840" s="1"/>
      <c r="C840" s="2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1"/>
    </row>
    <row r="841" spans="2:21" ht="15.75" customHeight="1">
      <c r="B841" s="1"/>
      <c r="C841" s="2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1"/>
    </row>
    <row r="842" spans="2:21" ht="15.75" customHeight="1">
      <c r="B842" s="1"/>
      <c r="C842" s="2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1"/>
    </row>
    <row r="843" spans="2:21" ht="15.75" customHeight="1">
      <c r="B843" s="1"/>
      <c r="C843" s="2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1"/>
    </row>
    <row r="844" spans="2:21" ht="15.75" customHeight="1">
      <c r="B844" s="1"/>
      <c r="C844" s="2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1"/>
    </row>
    <row r="845" spans="2:21" ht="15.75" customHeight="1">
      <c r="B845" s="1"/>
      <c r="C845" s="2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1"/>
    </row>
    <row r="846" spans="2:21" ht="15.75" customHeight="1">
      <c r="B846" s="1"/>
      <c r="C846" s="2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1"/>
    </row>
    <row r="847" spans="2:21" ht="15.75" customHeight="1">
      <c r="B847" s="1"/>
      <c r="C847" s="2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1"/>
    </row>
    <row r="848" spans="2:21" ht="15.75" customHeight="1">
      <c r="B848" s="1"/>
      <c r="C848" s="2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1"/>
    </row>
    <row r="849" spans="2:21" ht="15.75" customHeight="1">
      <c r="B849" s="1"/>
      <c r="C849" s="2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1"/>
    </row>
    <row r="850" spans="2:21" ht="15.75" customHeight="1">
      <c r="B850" s="1"/>
      <c r="C850" s="2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1"/>
    </row>
    <row r="851" spans="2:21" ht="15.75" customHeight="1">
      <c r="B851" s="1"/>
      <c r="C851" s="2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1"/>
    </row>
    <row r="852" spans="2:21" ht="15.75" customHeight="1">
      <c r="B852" s="1"/>
      <c r="C852" s="2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1"/>
    </row>
    <row r="853" spans="2:21" ht="15.75" customHeight="1">
      <c r="B853" s="1"/>
      <c r="C853" s="2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1"/>
    </row>
    <row r="854" spans="2:21" ht="15.75" customHeight="1">
      <c r="B854" s="1"/>
      <c r="C854" s="2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1"/>
    </row>
    <row r="855" spans="2:21" ht="15.75" customHeight="1">
      <c r="B855" s="1"/>
      <c r="C855" s="2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1"/>
    </row>
    <row r="856" spans="2:21" ht="15.75" customHeight="1">
      <c r="B856" s="1"/>
      <c r="C856" s="2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1"/>
    </row>
    <row r="857" spans="2:21" ht="15.75" customHeight="1">
      <c r="B857" s="1"/>
      <c r="C857" s="2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1"/>
    </row>
    <row r="858" spans="2:21" ht="15.75" customHeight="1">
      <c r="B858" s="1"/>
      <c r="C858" s="2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1"/>
    </row>
    <row r="859" spans="2:21" ht="15.75" customHeight="1">
      <c r="B859" s="1"/>
      <c r="C859" s="2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1"/>
    </row>
    <row r="860" spans="2:21" ht="15.75" customHeight="1">
      <c r="B860" s="1"/>
      <c r="C860" s="2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1"/>
    </row>
    <row r="861" spans="2:21" ht="15.75" customHeight="1">
      <c r="B861" s="1"/>
      <c r="C861" s="2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1"/>
    </row>
    <row r="862" spans="2:21" ht="15.75" customHeight="1">
      <c r="B862" s="1"/>
      <c r="C862" s="2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1"/>
    </row>
    <row r="863" spans="2:21" ht="15.75" customHeight="1">
      <c r="B863" s="1"/>
      <c r="C863" s="2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1"/>
    </row>
    <row r="864" spans="2:21" ht="15.75" customHeight="1">
      <c r="B864" s="1"/>
      <c r="C864" s="2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1"/>
    </row>
    <row r="865" spans="2:21" ht="15.75" customHeight="1">
      <c r="B865" s="1"/>
      <c r="C865" s="2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1"/>
    </row>
    <row r="866" spans="2:21" ht="15.75" customHeight="1">
      <c r="B866" s="1"/>
      <c r="C866" s="2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1"/>
    </row>
    <row r="867" spans="2:21" ht="15.75" customHeight="1">
      <c r="B867" s="1"/>
      <c r="C867" s="2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1"/>
    </row>
    <row r="868" spans="2:21" ht="15.75" customHeight="1">
      <c r="B868" s="1"/>
      <c r="C868" s="2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1"/>
    </row>
    <row r="869" spans="2:21" ht="15.75" customHeight="1">
      <c r="B869" s="1"/>
      <c r="C869" s="2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1"/>
    </row>
    <row r="870" spans="2:21" ht="15.75" customHeight="1">
      <c r="B870" s="1"/>
      <c r="C870" s="2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1"/>
    </row>
    <row r="871" spans="2:21" ht="15.75" customHeight="1">
      <c r="B871" s="1"/>
      <c r="C871" s="2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1"/>
    </row>
    <row r="872" spans="2:21" ht="15.75" customHeight="1">
      <c r="B872" s="1"/>
      <c r="C872" s="2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1"/>
    </row>
    <row r="873" spans="2:21" ht="15.75" customHeight="1">
      <c r="B873" s="1"/>
      <c r="C873" s="2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1"/>
    </row>
    <row r="874" spans="2:21" ht="15.75" customHeight="1">
      <c r="B874" s="1"/>
      <c r="C874" s="2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1"/>
    </row>
    <row r="875" spans="2:21" ht="15.75" customHeight="1">
      <c r="B875" s="1"/>
      <c r="C875" s="2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1"/>
    </row>
    <row r="876" spans="2:21" ht="15.75" customHeight="1">
      <c r="B876" s="1"/>
      <c r="C876" s="2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1"/>
    </row>
    <row r="877" spans="2:21" ht="15.75" customHeight="1">
      <c r="B877" s="1"/>
      <c r="C877" s="2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1"/>
    </row>
    <row r="878" spans="2:21" ht="15.75" customHeight="1">
      <c r="B878" s="1"/>
      <c r="C878" s="2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1"/>
    </row>
    <row r="879" spans="2:21" ht="15.75" customHeight="1">
      <c r="B879" s="1"/>
      <c r="C879" s="2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1"/>
    </row>
    <row r="880" spans="2:21" ht="15.75" customHeight="1">
      <c r="B880" s="1"/>
      <c r="C880" s="2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1"/>
    </row>
    <row r="881" spans="2:21" ht="15.75" customHeight="1">
      <c r="B881" s="1"/>
      <c r="C881" s="2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1"/>
    </row>
    <row r="882" spans="2:21" ht="15.75" customHeight="1">
      <c r="B882" s="1"/>
      <c r="C882" s="2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1"/>
    </row>
    <row r="883" spans="2:21" ht="15.75" customHeight="1">
      <c r="B883" s="1"/>
      <c r="C883" s="2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1"/>
    </row>
    <row r="884" spans="2:21" ht="15.75" customHeight="1">
      <c r="B884" s="1"/>
      <c r="C884" s="2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1"/>
    </row>
    <row r="885" spans="2:21" ht="15.75" customHeight="1">
      <c r="B885" s="1"/>
      <c r="C885" s="2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1"/>
    </row>
    <row r="886" spans="2:21" ht="15.75" customHeight="1">
      <c r="B886" s="1"/>
      <c r="C886" s="2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1"/>
    </row>
    <row r="887" spans="2:21" ht="15.75" customHeight="1">
      <c r="B887" s="1"/>
      <c r="C887" s="2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1"/>
    </row>
    <row r="888" spans="2:21" ht="15.75" customHeight="1">
      <c r="B888" s="1"/>
      <c r="C888" s="2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1"/>
    </row>
    <row r="889" spans="2:21" ht="15.75" customHeight="1">
      <c r="B889" s="1"/>
      <c r="C889" s="2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1"/>
    </row>
    <row r="890" spans="2:21" ht="15.75" customHeight="1">
      <c r="B890" s="1"/>
      <c r="C890" s="2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1"/>
    </row>
    <row r="891" spans="2:21" ht="15.75" customHeight="1">
      <c r="B891" s="1"/>
      <c r="C891" s="2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1"/>
    </row>
    <row r="892" spans="2:21" ht="15.75" customHeight="1">
      <c r="B892" s="1"/>
      <c r="C892" s="2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1"/>
    </row>
    <row r="893" spans="2:21" ht="15.75" customHeight="1">
      <c r="B893" s="1"/>
      <c r="C893" s="2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1"/>
    </row>
    <row r="894" spans="2:21" ht="15.75" customHeight="1">
      <c r="B894" s="1"/>
      <c r="C894" s="2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1"/>
    </row>
    <row r="895" spans="2:21" ht="15.75" customHeight="1">
      <c r="B895" s="1"/>
      <c r="C895" s="2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1"/>
    </row>
    <row r="896" spans="2:21" ht="15.75" customHeight="1">
      <c r="B896" s="1"/>
      <c r="C896" s="2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1"/>
    </row>
    <row r="897" spans="2:21" ht="15.75" customHeight="1">
      <c r="B897" s="1"/>
      <c r="C897" s="2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1"/>
    </row>
    <row r="898" spans="2:21" ht="15.75" customHeight="1">
      <c r="B898" s="1"/>
      <c r="C898" s="2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1"/>
    </row>
    <row r="899" spans="2:21" ht="15.75" customHeight="1">
      <c r="B899" s="1"/>
      <c r="C899" s="2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1"/>
    </row>
    <row r="900" spans="2:21" ht="15.75" customHeight="1">
      <c r="B900" s="1"/>
      <c r="C900" s="2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1"/>
    </row>
    <row r="901" spans="2:21" ht="15.75" customHeight="1">
      <c r="B901" s="1"/>
      <c r="C901" s="2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1"/>
    </row>
    <row r="902" spans="2:21" ht="15.75" customHeight="1">
      <c r="B902" s="1"/>
      <c r="C902" s="2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1"/>
    </row>
    <row r="903" spans="2:21" ht="15.75" customHeight="1">
      <c r="B903" s="1"/>
      <c r="C903" s="2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1"/>
    </row>
    <row r="904" spans="2:21" ht="15.75" customHeight="1">
      <c r="B904" s="1"/>
      <c r="C904" s="2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1"/>
    </row>
    <row r="905" spans="2:21" ht="15.75" customHeight="1">
      <c r="B905" s="1"/>
      <c r="C905" s="2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1"/>
    </row>
    <row r="906" spans="2:21" ht="15.75" customHeight="1">
      <c r="B906" s="1"/>
      <c r="C906" s="2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1"/>
    </row>
    <row r="907" spans="2:21" ht="15.75" customHeight="1">
      <c r="B907" s="1"/>
      <c r="C907" s="2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1"/>
    </row>
    <row r="908" spans="2:21" ht="15.75" customHeight="1">
      <c r="B908" s="1"/>
      <c r="C908" s="2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1"/>
    </row>
    <row r="909" spans="2:21" ht="15.75" customHeight="1">
      <c r="B909" s="1"/>
      <c r="C909" s="2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1"/>
    </row>
    <row r="910" spans="2:21" ht="15.75" customHeight="1">
      <c r="B910" s="1"/>
      <c r="C910" s="2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1"/>
    </row>
    <row r="911" spans="2:21" ht="15.75" customHeight="1">
      <c r="B911" s="1"/>
      <c r="C911" s="2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1"/>
    </row>
    <row r="912" spans="2:21" ht="15.75" customHeight="1">
      <c r="B912" s="1"/>
      <c r="C912" s="2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1"/>
    </row>
    <row r="913" spans="2:21" ht="15.75" customHeight="1">
      <c r="B913" s="1"/>
      <c r="C913" s="2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1"/>
    </row>
    <row r="914" spans="2:21" ht="15.75" customHeight="1">
      <c r="B914" s="1"/>
      <c r="C914" s="2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1"/>
    </row>
    <row r="915" spans="2:21" ht="15.75" customHeight="1">
      <c r="B915" s="1"/>
      <c r="C915" s="2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1"/>
    </row>
    <row r="916" spans="2:21" ht="15.75" customHeight="1">
      <c r="B916" s="1"/>
      <c r="C916" s="2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1"/>
    </row>
    <row r="917" spans="2:21" ht="15.75" customHeight="1">
      <c r="B917" s="1"/>
      <c r="C917" s="2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1"/>
    </row>
    <row r="918" spans="2:21" ht="15.75" customHeight="1">
      <c r="B918" s="1"/>
      <c r="C918" s="2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1"/>
    </row>
    <row r="919" spans="2:21" ht="15.75" customHeight="1">
      <c r="B919" s="1"/>
      <c r="C919" s="2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1"/>
    </row>
    <row r="920" spans="2:21" ht="15.75" customHeight="1">
      <c r="B920" s="1"/>
      <c r="C920" s="2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1"/>
    </row>
    <row r="921" spans="2:21" ht="15.75" customHeight="1">
      <c r="B921" s="1"/>
      <c r="C921" s="2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1"/>
    </row>
    <row r="922" spans="2:21" ht="15.75" customHeight="1">
      <c r="B922" s="1"/>
      <c r="C922" s="2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1"/>
    </row>
    <row r="923" spans="2:21" ht="15.75" customHeight="1">
      <c r="B923" s="1"/>
      <c r="C923" s="2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1"/>
    </row>
    <row r="924" spans="2:21" ht="15.75" customHeight="1">
      <c r="B924" s="1"/>
      <c r="C924" s="2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1"/>
    </row>
    <row r="925" spans="2:21" ht="15.75" customHeight="1">
      <c r="B925" s="1"/>
      <c r="C925" s="2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1"/>
    </row>
    <row r="926" spans="2:21" ht="15.75" customHeight="1">
      <c r="B926" s="1"/>
      <c r="C926" s="2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1"/>
    </row>
    <row r="927" spans="2:21" ht="15.75" customHeight="1">
      <c r="B927" s="1"/>
      <c r="C927" s="2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1"/>
    </row>
    <row r="928" spans="2:21" ht="15.75" customHeight="1">
      <c r="B928" s="1"/>
      <c r="C928" s="2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1"/>
    </row>
    <row r="929" spans="2:21" ht="15.75" customHeight="1">
      <c r="B929" s="1"/>
      <c r="C929" s="2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1"/>
    </row>
    <row r="930" spans="2:21" ht="15.75" customHeight="1">
      <c r="B930" s="1"/>
      <c r="C930" s="2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1"/>
    </row>
    <row r="931" spans="2:21" ht="15.75" customHeight="1">
      <c r="B931" s="1"/>
      <c r="C931" s="2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1"/>
    </row>
    <row r="932" spans="2:21" ht="15.75" customHeight="1">
      <c r="B932" s="1"/>
      <c r="C932" s="2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1"/>
    </row>
    <row r="933" spans="2:21" ht="15.75" customHeight="1">
      <c r="B933" s="1"/>
      <c r="C933" s="2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1"/>
    </row>
    <row r="934" spans="2:21" ht="15.75" customHeight="1">
      <c r="B934" s="1"/>
      <c r="C934" s="2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1"/>
    </row>
    <row r="935" spans="2:21" ht="15.75" customHeight="1">
      <c r="B935" s="1"/>
      <c r="C935" s="2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1"/>
    </row>
    <row r="936" spans="2:21" ht="15.75" customHeight="1">
      <c r="B936" s="1"/>
      <c r="C936" s="2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1"/>
    </row>
    <row r="937" spans="2:21" ht="15.75" customHeight="1">
      <c r="B937" s="1"/>
      <c r="C937" s="2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1"/>
    </row>
    <row r="938" spans="2:21" ht="15.75" customHeight="1">
      <c r="B938" s="1"/>
      <c r="C938" s="2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1"/>
    </row>
    <row r="939" spans="2:21" ht="15.75" customHeight="1">
      <c r="B939" s="1"/>
      <c r="C939" s="2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1"/>
    </row>
    <row r="940" spans="2:21" ht="15.75" customHeight="1">
      <c r="B940" s="1"/>
      <c r="C940" s="2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1"/>
    </row>
    <row r="941" spans="2:21" ht="15.75" customHeight="1">
      <c r="B941" s="1"/>
      <c r="C941" s="2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1"/>
    </row>
    <row r="942" spans="2:21" ht="15.75" customHeight="1">
      <c r="B942" s="1"/>
      <c r="C942" s="2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1"/>
    </row>
    <row r="943" spans="2:21" ht="15.75" customHeight="1">
      <c r="B943" s="1"/>
      <c r="C943" s="2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1"/>
    </row>
    <row r="944" spans="2:21" ht="15.75" customHeight="1">
      <c r="B944" s="1"/>
      <c r="C944" s="2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1"/>
    </row>
    <row r="945" spans="2:21" ht="15.75" customHeight="1">
      <c r="B945" s="1"/>
      <c r="C945" s="2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1"/>
    </row>
    <row r="946" spans="2:21" ht="15.75" customHeight="1">
      <c r="B946" s="1"/>
      <c r="C946" s="2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1"/>
    </row>
    <row r="947" spans="2:21" ht="15.75" customHeight="1">
      <c r="B947" s="1"/>
      <c r="C947" s="2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1"/>
    </row>
    <row r="948" spans="2:21" ht="15.75" customHeight="1">
      <c r="B948" s="1"/>
      <c r="C948" s="2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1"/>
    </row>
    <row r="949" spans="2:21" ht="15.75" customHeight="1">
      <c r="B949" s="1"/>
      <c r="C949" s="2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1"/>
    </row>
    <row r="950" spans="2:21" ht="15.75" customHeight="1">
      <c r="B950" s="1"/>
      <c r="C950" s="2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1"/>
    </row>
    <row r="951" spans="2:21" ht="15.75" customHeight="1">
      <c r="B951" s="1"/>
      <c r="C951" s="2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1"/>
    </row>
    <row r="952" spans="2:21" ht="15.75" customHeight="1">
      <c r="B952" s="1"/>
      <c r="C952" s="2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1"/>
    </row>
    <row r="953" spans="2:21" ht="15.75" customHeight="1">
      <c r="B953" s="1"/>
      <c r="C953" s="2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1"/>
    </row>
    <row r="954" spans="2:21" ht="15.75" customHeight="1">
      <c r="B954" s="1"/>
      <c r="C954" s="2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1"/>
    </row>
    <row r="955" spans="2:21" ht="15.75" customHeight="1">
      <c r="B955" s="1"/>
      <c r="C955" s="2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1"/>
    </row>
    <row r="956" spans="2:21" ht="15.75" customHeight="1">
      <c r="B956" s="1"/>
      <c r="C956" s="2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1"/>
    </row>
    <row r="957" spans="2:21" ht="15.75" customHeight="1">
      <c r="B957" s="1"/>
      <c r="C957" s="2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1"/>
    </row>
    <row r="958" spans="2:21" ht="15.75" customHeight="1">
      <c r="B958" s="1"/>
      <c r="C958" s="2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1"/>
    </row>
    <row r="959" spans="2:21" ht="15.75" customHeight="1">
      <c r="B959" s="1"/>
      <c r="C959" s="2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1"/>
    </row>
    <row r="960" spans="2:21" ht="15.75" customHeight="1">
      <c r="B960" s="1"/>
      <c r="C960" s="2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1"/>
    </row>
    <row r="961" spans="2:21" ht="15.75" customHeight="1">
      <c r="B961" s="1"/>
      <c r="C961" s="2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1"/>
    </row>
    <row r="962" spans="2:21" ht="15.75" customHeight="1">
      <c r="B962" s="1"/>
      <c r="C962" s="2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1"/>
    </row>
    <row r="963" spans="2:21" ht="15.75" customHeight="1">
      <c r="B963" s="1"/>
      <c r="C963" s="2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1"/>
    </row>
    <row r="964" spans="2:21" ht="15.75" customHeight="1">
      <c r="B964" s="1"/>
      <c r="C964" s="2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1"/>
    </row>
    <row r="965" spans="2:21" ht="15.75" customHeight="1">
      <c r="B965" s="1"/>
      <c r="C965" s="2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1"/>
    </row>
    <row r="966" spans="2:21" ht="15.75" customHeight="1">
      <c r="B966" s="1"/>
      <c r="C966" s="2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1"/>
    </row>
    <row r="967" spans="2:21" ht="15.75" customHeight="1">
      <c r="B967" s="1"/>
      <c r="C967" s="2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1"/>
    </row>
    <row r="968" spans="2:21" ht="15.75" customHeight="1">
      <c r="B968" s="1"/>
      <c r="C968" s="2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1"/>
    </row>
    <row r="969" spans="2:21" ht="15.75" customHeight="1">
      <c r="B969" s="1"/>
      <c r="C969" s="2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1"/>
    </row>
    <row r="970" spans="2:21" ht="15.75" customHeight="1">
      <c r="B970" s="1"/>
      <c r="C970" s="2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1"/>
    </row>
    <row r="971" spans="2:21" ht="15.75" customHeight="1">
      <c r="B971" s="1"/>
      <c r="C971" s="2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1"/>
    </row>
    <row r="972" spans="2:21" ht="15.75" customHeight="1">
      <c r="B972" s="1"/>
      <c r="C972" s="2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1"/>
    </row>
    <row r="973" spans="2:21" ht="15.75" customHeight="1">
      <c r="B973" s="1"/>
      <c r="C973" s="2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1"/>
    </row>
    <row r="974" spans="2:21" ht="15.75" customHeight="1">
      <c r="B974" s="1"/>
      <c r="C974" s="2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1"/>
    </row>
    <row r="975" spans="2:21" ht="15.75" customHeight="1">
      <c r="B975" s="1"/>
      <c r="C975" s="2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1"/>
    </row>
    <row r="976" spans="2:21" ht="15.75" customHeight="1">
      <c r="B976" s="1"/>
      <c r="C976" s="2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1"/>
    </row>
    <row r="977" spans="2:21" ht="15.75" customHeight="1">
      <c r="B977" s="1"/>
      <c r="C977" s="2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1"/>
    </row>
    <row r="978" spans="2:21" ht="15.75" customHeight="1">
      <c r="B978" s="1"/>
      <c r="C978" s="2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1"/>
    </row>
    <row r="979" spans="2:21" ht="15.75" customHeight="1">
      <c r="B979" s="1"/>
      <c r="C979" s="2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1"/>
    </row>
    <row r="980" spans="2:21" ht="15.75" customHeight="1">
      <c r="B980" s="1"/>
      <c r="C980" s="2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1"/>
    </row>
    <row r="981" spans="2:21" ht="15.75" customHeight="1">
      <c r="B981" s="1"/>
      <c r="C981" s="2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1"/>
    </row>
    <row r="982" spans="2:21" ht="15.75" customHeight="1">
      <c r="B982" s="1"/>
      <c r="C982" s="2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1"/>
    </row>
    <row r="983" spans="2:21" ht="15.75" customHeight="1">
      <c r="B983" s="1"/>
      <c r="C983" s="2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1"/>
    </row>
    <row r="984" spans="2:21" ht="15.75" customHeight="1">
      <c r="B984" s="1"/>
      <c r="C984" s="2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1"/>
    </row>
    <row r="985" spans="2:21" ht="15.75" customHeight="1">
      <c r="B985" s="1"/>
      <c r="C985" s="2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1"/>
    </row>
    <row r="986" spans="2:21" ht="15.75" customHeight="1">
      <c r="B986" s="1"/>
      <c r="C986" s="2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1"/>
    </row>
    <row r="987" spans="2:21" ht="15.75" customHeight="1">
      <c r="B987" s="1"/>
      <c r="C987" s="2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1"/>
    </row>
    <row r="988" spans="2:21" ht="15.75" customHeight="1">
      <c r="B988" s="1"/>
      <c r="C988" s="2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1"/>
    </row>
    <row r="989" spans="2:21" ht="15.75" customHeight="1">
      <c r="B989" s="1"/>
      <c r="C989" s="2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1"/>
    </row>
    <row r="990" spans="2:21" ht="15.75" customHeight="1">
      <c r="B990" s="1"/>
      <c r="C990" s="2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1"/>
    </row>
    <row r="991" spans="2:21" ht="15.75" customHeight="1">
      <c r="B991" s="1"/>
      <c r="C991" s="2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1"/>
    </row>
    <row r="992" spans="2:21" ht="15.75" customHeight="1">
      <c r="B992" s="1"/>
      <c r="C992" s="2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1"/>
    </row>
    <row r="993" spans="2:21" ht="15.75" customHeight="1">
      <c r="B993" s="1"/>
      <c r="C993" s="2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1"/>
    </row>
    <row r="994" spans="2:21" ht="15.75" customHeight="1">
      <c r="B994" s="1"/>
      <c r="C994" s="2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1"/>
    </row>
    <row r="995" spans="2:21" ht="15.75" customHeight="1">
      <c r="B995" s="1"/>
      <c r="C995" s="2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1"/>
    </row>
    <row r="996" spans="2:21" ht="15.75" customHeight="1">
      <c r="B996" s="1"/>
      <c r="C996" s="2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1"/>
    </row>
    <row r="997" spans="2:21" ht="15.75" customHeight="1">
      <c r="B997" s="1"/>
      <c r="C997" s="2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1"/>
    </row>
    <row r="998" spans="2:21" ht="15.75" customHeight="1">
      <c r="B998" s="1"/>
      <c r="C998" s="2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1"/>
    </row>
    <row r="999" spans="2:21" ht="15.75" customHeight="1">
      <c r="B999" s="1"/>
      <c r="C999" s="2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1"/>
    </row>
    <row r="1000" spans="2:21" ht="15.75" customHeight="1">
      <c r="B1000" s="1"/>
      <c r="C1000" s="2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1"/>
    </row>
    <row r="1001" spans="2:21" ht="15.75" customHeight="1">
      <c r="B1001" s="1"/>
      <c r="C1001" s="2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1"/>
    </row>
    <row r="1002" spans="2:21" ht="15.75" customHeight="1">
      <c r="B1002" s="1"/>
      <c r="C1002" s="2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1"/>
    </row>
    <row r="1003" spans="2:21" ht="15.75" customHeight="1">
      <c r="B1003" s="1"/>
      <c r="C1003" s="2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1"/>
    </row>
    <row r="1004" spans="2:21" ht="15.75" customHeight="1">
      <c r="B1004" s="1"/>
      <c r="C1004" s="2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1"/>
    </row>
    <row r="1005" spans="2:21" ht="15.75" customHeight="1">
      <c r="B1005" s="1"/>
      <c r="C1005" s="2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1"/>
    </row>
    <row r="1006" spans="2:21" ht="15.75" customHeight="1">
      <c r="B1006" s="1"/>
      <c r="C1006" s="2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1"/>
    </row>
    <row r="1007" spans="2:21" ht="15.75" customHeight="1">
      <c r="B1007" s="1"/>
      <c r="C1007" s="2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1"/>
    </row>
    <row r="1008" spans="2:21" ht="15.75" customHeight="1">
      <c r="B1008" s="1"/>
      <c r="C1008" s="2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1"/>
    </row>
    <row r="1009" spans="2:21" ht="15.75" customHeight="1">
      <c r="B1009" s="1"/>
      <c r="C1009" s="2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1"/>
    </row>
    <row r="1010" spans="2:21" ht="15.75" customHeight="1">
      <c r="B1010" s="1"/>
      <c r="C1010" s="2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1"/>
    </row>
    <row r="1011" spans="2:21" ht="15.75" customHeight="1">
      <c r="B1011" s="1"/>
      <c r="C1011" s="2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1"/>
    </row>
    <row r="1012" spans="2:21" ht="15.75" customHeight="1">
      <c r="B1012" s="1"/>
      <c r="C1012" s="2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1"/>
    </row>
    <row r="1013" spans="2:21" ht="15.75" customHeight="1">
      <c r="B1013" s="1"/>
      <c r="C1013" s="2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1"/>
    </row>
    <row r="1014" spans="2:21" ht="15.75" customHeight="1">
      <c r="B1014" s="1"/>
      <c r="C1014" s="2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1"/>
    </row>
    <row r="1015" spans="2:21" ht="15.75" customHeight="1">
      <c r="B1015" s="1"/>
      <c r="C1015" s="2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1"/>
    </row>
    <row r="1016" spans="2:21" ht="15.75" customHeight="1">
      <c r="B1016" s="1"/>
      <c r="C1016" s="2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1"/>
    </row>
    <row r="1017" spans="2:21" ht="15.75" customHeight="1">
      <c r="B1017" s="1"/>
      <c r="C1017" s="2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1"/>
    </row>
    <row r="1018" spans="2:21" ht="15.75" customHeight="1">
      <c r="B1018" s="1"/>
      <c r="C1018" s="2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1"/>
    </row>
    <row r="1019" spans="2:21" ht="15.75" customHeight="1">
      <c r="B1019" s="1"/>
      <c r="C1019" s="2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1"/>
    </row>
    <row r="1020" spans="2:21" ht="15.75" customHeight="1">
      <c r="B1020" s="1"/>
      <c r="C1020" s="2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1"/>
    </row>
    <row r="1021" spans="2:21" ht="15.75" customHeight="1">
      <c r="B1021" s="1"/>
      <c r="C1021" s="2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1"/>
    </row>
    <row r="1022" spans="2:21" ht="15.75" customHeight="1">
      <c r="B1022" s="1"/>
      <c r="C1022" s="2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1"/>
    </row>
    <row r="1023" spans="2:21" ht="15.75" customHeight="1">
      <c r="B1023" s="1"/>
      <c r="C1023" s="2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1"/>
    </row>
    <row r="1024" spans="2:21" ht="15.75" customHeight="1">
      <c r="B1024" s="1"/>
      <c r="C1024" s="2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1"/>
    </row>
    <row r="1025" spans="2:21" ht="15.75" customHeight="1">
      <c r="B1025" s="1"/>
      <c r="C1025" s="2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1"/>
    </row>
    <row r="1026" spans="2:21" ht="15.75" customHeight="1">
      <c r="B1026" s="1"/>
      <c r="C1026" s="2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1"/>
    </row>
    <row r="1027" spans="2:21" ht="15.75" customHeight="1">
      <c r="B1027" s="1"/>
      <c r="C1027" s="2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1"/>
    </row>
    <row r="1028" spans="2:21" ht="15.75" customHeight="1">
      <c r="B1028" s="1"/>
      <c r="C1028" s="2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1"/>
    </row>
    <row r="1029" spans="2:21" ht="15.75" customHeight="1">
      <c r="B1029" s="1"/>
      <c r="C1029" s="2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1"/>
    </row>
    <row r="1030" spans="2:21" ht="15.75" customHeight="1">
      <c r="B1030" s="1"/>
      <c r="C1030" s="21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1"/>
    </row>
    <row r="1031" spans="2:21" ht="15.75" customHeight="1">
      <c r="B1031" s="1"/>
      <c r="C1031" s="21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1"/>
    </row>
    <row r="1032" spans="2:21" ht="15.75" customHeight="1">
      <c r="B1032" s="1"/>
      <c r="C1032" s="21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1"/>
    </row>
    <row r="1033" spans="2:21" ht="15.75" customHeight="1">
      <c r="B1033" s="1"/>
      <c r="C1033" s="21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1"/>
    </row>
    <row r="1034" spans="2:21" ht="15.75" customHeight="1">
      <c r="B1034" s="1"/>
      <c r="C1034" s="21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1"/>
    </row>
    <row r="1035" spans="2:21" ht="15.75" customHeight="1">
      <c r="B1035" s="1"/>
      <c r="C1035" s="21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1"/>
    </row>
    <row r="1036" spans="2:21" ht="15.75" customHeight="1">
      <c r="B1036" s="1"/>
      <c r="C1036" s="21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1"/>
    </row>
    <row r="1037" spans="2:21" ht="15.75" customHeight="1">
      <c r="B1037" s="1"/>
      <c r="C1037" s="21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1"/>
    </row>
    <row r="1038" spans="2:21" ht="15.75" customHeight="1">
      <c r="B1038" s="1"/>
      <c r="C1038" s="21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1"/>
    </row>
    <row r="1039" spans="2:21" ht="15.75" customHeight="1">
      <c r="B1039" s="1"/>
      <c r="C1039" s="21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1"/>
    </row>
    <row r="1040" spans="2:21" ht="15.75" customHeight="1">
      <c r="B1040" s="1"/>
      <c r="C1040" s="21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1"/>
    </row>
    <row r="1041" spans="2:21" ht="15.75" customHeight="1">
      <c r="B1041" s="1"/>
      <c r="C1041" s="21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1"/>
    </row>
    <row r="1042" spans="2:21" ht="15.75" customHeight="1">
      <c r="B1042" s="1"/>
      <c r="C1042" s="21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1"/>
    </row>
    <row r="1043" spans="2:21" ht="15.75" customHeight="1">
      <c r="B1043" s="1"/>
      <c r="C1043" s="21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1"/>
    </row>
    <row r="1044" spans="2:21" ht="15.75" customHeight="1">
      <c r="B1044" s="1"/>
      <c r="C1044" s="21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1"/>
    </row>
    <row r="1045" spans="2:21" ht="15.75" customHeight="1">
      <c r="B1045" s="1"/>
      <c r="C1045" s="21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1"/>
    </row>
    <row r="1046" spans="2:21" ht="15.75" customHeight="1">
      <c r="B1046" s="1"/>
      <c r="C1046" s="21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1"/>
    </row>
  </sheetData>
  <sheetProtection/>
  <mergeCells count="5">
    <mergeCell ref="R4:U6"/>
    <mergeCell ref="M5:Q6"/>
    <mergeCell ref="B4:C6"/>
    <mergeCell ref="D2:T2"/>
    <mergeCell ref="C3:U3"/>
  </mergeCells>
  <conditionalFormatting sqref="R8:T20 R35:T60 R22:T30 R32:T32">
    <cfRule type="cellIs" priority="29" dxfId="0" operator="lessThan">
      <formula>1</formula>
    </cfRule>
  </conditionalFormatting>
  <conditionalFormatting sqref="U8:U20 U35:U60 U22:U30 U32">
    <cfRule type="expression" priority="23" dxfId="6">
      <formula>$X8&gt;4</formula>
    </cfRule>
  </conditionalFormatting>
  <conditionalFormatting sqref="R61:T61">
    <cfRule type="cellIs" priority="22" dxfId="0" operator="lessThan">
      <formula>1</formula>
    </cfRule>
  </conditionalFormatting>
  <conditionalFormatting sqref="U61">
    <cfRule type="expression" priority="21" dxfId="6">
      <formula>$X61&gt;4</formula>
    </cfRule>
  </conditionalFormatting>
  <conditionalFormatting sqref="R62:T62">
    <cfRule type="cellIs" priority="20" dxfId="0" operator="lessThan">
      <formula>1</formula>
    </cfRule>
  </conditionalFormatting>
  <conditionalFormatting sqref="U62">
    <cfRule type="expression" priority="19" dxfId="6">
      <formula>$X62&gt;4</formula>
    </cfRule>
  </conditionalFormatting>
  <conditionalFormatting sqref="R63:T63">
    <cfRule type="cellIs" priority="18" dxfId="0" operator="lessThan">
      <formula>1</formula>
    </cfRule>
  </conditionalFormatting>
  <conditionalFormatting sqref="U63">
    <cfRule type="expression" priority="17" dxfId="6">
      <formula>$X63&gt;4</formula>
    </cfRule>
  </conditionalFormatting>
  <conditionalFormatting sqref="R64:T66">
    <cfRule type="cellIs" priority="16" dxfId="0" operator="lessThan">
      <formula>1</formula>
    </cfRule>
  </conditionalFormatting>
  <conditionalFormatting sqref="U64:U66">
    <cfRule type="expression" priority="15" dxfId="6">
      <formula>$X64&gt;4</formula>
    </cfRule>
  </conditionalFormatting>
  <conditionalFormatting sqref="R67:T67">
    <cfRule type="cellIs" priority="14" dxfId="0" operator="lessThan">
      <formula>1</formula>
    </cfRule>
  </conditionalFormatting>
  <conditionalFormatting sqref="U67">
    <cfRule type="expression" priority="13" dxfId="6">
      <formula>$X67&gt;4</formula>
    </cfRule>
  </conditionalFormatting>
  <conditionalFormatting sqref="R68:T69">
    <cfRule type="cellIs" priority="12" dxfId="0" operator="lessThan">
      <formula>1</formula>
    </cfRule>
  </conditionalFormatting>
  <conditionalFormatting sqref="U68:U69">
    <cfRule type="expression" priority="11" dxfId="6">
      <formula>$X68&gt;4</formula>
    </cfRule>
  </conditionalFormatting>
  <conditionalFormatting sqref="R21:T21">
    <cfRule type="cellIs" priority="10" dxfId="0" operator="lessThan">
      <formula>1</formula>
    </cfRule>
  </conditionalFormatting>
  <conditionalFormatting sqref="U21">
    <cfRule type="expression" priority="9" dxfId="6">
      <formula>$X21&gt;4</formula>
    </cfRule>
  </conditionalFormatting>
  <conditionalFormatting sqref="R33:T34">
    <cfRule type="cellIs" priority="8" dxfId="0" operator="lessThan">
      <formula>1</formula>
    </cfRule>
  </conditionalFormatting>
  <conditionalFormatting sqref="U33:U34">
    <cfRule type="expression" priority="7" dxfId="6">
      <formula>$X33&gt;4</formula>
    </cfRule>
  </conditionalFormatting>
  <conditionalFormatting sqref="R31:T31">
    <cfRule type="cellIs" priority="2" dxfId="0" operator="lessThan">
      <formula>1</formula>
    </cfRule>
  </conditionalFormatting>
  <conditionalFormatting sqref="U31">
    <cfRule type="expression" priority="1" dxfId="6">
      <formula>$X31&gt;4</formula>
    </cfRule>
  </conditionalFormatting>
  <printOptions horizontalCentered="1"/>
  <pageMargins left="0.2362204724409449" right="0.2362204724409449" top="0.35433070866141736" bottom="0.2755905511811024" header="0" footer="0"/>
  <pageSetup fitToHeight="2" fitToWidth="1" horizontalDpi="600" verticalDpi="600" orientation="landscape" paperSize="9" scale="58" r:id="rId2"/>
  <colBreaks count="1" manualBreakCount="1">
    <brk id="1" max="65535" man="1"/>
  </colBreaks>
  <customProperties>
    <customPr name="EpmWorksheetKeyString_GU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78"/>
  <sheetViews>
    <sheetView showGridLines="0" showZeros="0"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3" sqref="C3:U3"/>
    </sheetView>
  </sheetViews>
  <sheetFormatPr defaultColWidth="14.421875" defaultRowHeight="15" customHeight="1"/>
  <cols>
    <col min="1" max="1" width="1.8515625" style="14" customWidth="1"/>
    <col min="2" max="2" width="5.7109375" style="14" customWidth="1"/>
    <col min="3" max="3" width="25.00390625" style="14" bestFit="1" customWidth="1"/>
    <col min="4" max="4" width="12.00390625" style="14" customWidth="1"/>
    <col min="5" max="5" width="10.28125" style="14" customWidth="1"/>
    <col min="6" max="6" width="13.140625" style="14" customWidth="1"/>
    <col min="7" max="7" width="14.7109375" style="14" customWidth="1"/>
    <col min="8" max="8" width="12.57421875" style="14" customWidth="1"/>
    <col min="9" max="9" width="11.140625" style="14" customWidth="1"/>
    <col min="10" max="10" width="14.57421875" style="14" customWidth="1"/>
    <col min="11" max="11" width="11.8515625" style="14" customWidth="1"/>
    <col min="12" max="12" width="13.28125" style="14" customWidth="1"/>
    <col min="13" max="13" width="10.57421875" style="14" customWidth="1"/>
    <col min="14" max="14" width="11.421875" style="14" customWidth="1"/>
    <col min="15" max="15" width="8.7109375" style="14" customWidth="1"/>
    <col min="16" max="16" width="10.57421875" style="14" customWidth="1"/>
    <col min="17" max="17" width="8.7109375" style="14" customWidth="1"/>
    <col min="18" max="18" width="3.8515625" style="14" customWidth="1"/>
    <col min="19" max="20" width="4.00390625" style="14" customWidth="1"/>
    <col min="21" max="21" width="13.28125" style="14" customWidth="1"/>
    <col min="22" max="22" width="8.7109375" style="14" customWidth="1"/>
    <col min="23" max="24" width="8.7109375" style="14" hidden="1" customWidth="1"/>
    <col min="25" max="36" width="8.7109375" style="14" customWidth="1"/>
    <col min="37" max="16384" width="14.421875" style="14" customWidth="1"/>
  </cols>
  <sheetData>
    <row r="1" spans="2:24" ht="15">
      <c r="B1" s="1"/>
      <c r="C1" s="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  <c r="V1" s="21"/>
      <c r="W1" s="21"/>
      <c r="X1" s="21"/>
    </row>
    <row r="2" spans="2:24" ht="45.75" customHeight="1">
      <c r="B2" s="1"/>
      <c r="C2" s="8"/>
      <c r="D2" s="74" t="s">
        <v>100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9"/>
      <c r="V2" s="21"/>
      <c r="W2" s="21"/>
      <c r="X2" s="21"/>
    </row>
    <row r="3" spans="2:24" ht="31.5">
      <c r="B3" s="3"/>
      <c r="C3" s="75" t="s">
        <v>1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21"/>
      <c r="W3" s="21"/>
      <c r="X3" s="21"/>
    </row>
    <row r="4" spans="2:24" ht="15">
      <c r="B4" s="68" t="s">
        <v>101</v>
      </c>
      <c r="C4" s="69"/>
      <c r="D4" s="6">
        <v>43520</v>
      </c>
      <c r="E4" s="6">
        <v>43562</v>
      </c>
      <c r="F4" s="6">
        <v>43597</v>
      </c>
      <c r="G4" s="6">
        <v>43614</v>
      </c>
      <c r="H4" s="6">
        <v>43632</v>
      </c>
      <c r="I4" s="6">
        <v>43646</v>
      </c>
      <c r="J4" s="6">
        <v>43657</v>
      </c>
      <c r="K4" s="6">
        <v>43688</v>
      </c>
      <c r="L4" s="6">
        <v>43772</v>
      </c>
      <c r="M4" s="7">
        <v>43519</v>
      </c>
      <c r="N4" s="7">
        <v>43548</v>
      </c>
      <c r="O4" s="7"/>
      <c r="P4" s="7"/>
      <c r="Q4" s="13"/>
      <c r="R4" s="76" t="s">
        <v>3</v>
      </c>
      <c r="S4" s="77"/>
      <c r="T4" s="77"/>
      <c r="U4" s="78"/>
      <c r="V4" s="5"/>
      <c r="W4" s="21"/>
      <c r="X4" s="21"/>
    </row>
    <row r="5" spans="2:24" ht="18.75" customHeight="1">
      <c r="B5" s="70"/>
      <c r="C5" s="71"/>
      <c r="D5" s="49" t="s">
        <v>4</v>
      </c>
      <c r="E5" s="49" t="s">
        <v>5</v>
      </c>
      <c r="F5" s="49" t="s">
        <v>6</v>
      </c>
      <c r="G5" s="49" t="s">
        <v>7</v>
      </c>
      <c r="H5" s="49" t="s">
        <v>8</v>
      </c>
      <c r="I5" s="49" t="s">
        <v>9</v>
      </c>
      <c r="J5" s="49" t="s">
        <v>7</v>
      </c>
      <c r="K5" s="49" t="s">
        <v>10</v>
      </c>
      <c r="L5" s="50" t="s">
        <v>11</v>
      </c>
      <c r="M5" s="85" t="s">
        <v>12</v>
      </c>
      <c r="N5" s="86"/>
      <c r="O5" s="86"/>
      <c r="P5" s="86"/>
      <c r="Q5" s="86"/>
      <c r="R5" s="79"/>
      <c r="S5" s="80"/>
      <c r="T5" s="80"/>
      <c r="U5" s="81"/>
      <c r="V5" s="5"/>
      <c r="W5" s="21"/>
      <c r="X5" s="21"/>
    </row>
    <row r="6" spans="2:24" ht="15.75">
      <c r="B6" s="72"/>
      <c r="C6" s="73"/>
      <c r="D6" s="51" t="s">
        <v>13</v>
      </c>
      <c r="E6" s="52" t="s">
        <v>14</v>
      </c>
      <c r="F6" s="53" t="s">
        <v>15</v>
      </c>
      <c r="G6" s="51" t="s">
        <v>16</v>
      </c>
      <c r="H6" s="52" t="s">
        <v>17</v>
      </c>
      <c r="I6" s="53" t="s">
        <v>18</v>
      </c>
      <c r="J6" s="51" t="s">
        <v>19</v>
      </c>
      <c r="K6" s="52" t="s">
        <v>20</v>
      </c>
      <c r="L6" s="54" t="s">
        <v>18</v>
      </c>
      <c r="M6" s="87"/>
      <c r="N6" s="88"/>
      <c r="O6" s="88"/>
      <c r="P6" s="88"/>
      <c r="Q6" s="88"/>
      <c r="R6" s="82"/>
      <c r="S6" s="83"/>
      <c r="T6" s="83"/>
      <c r="U6" s="84"/>
      <c r="V6" s="5"/>
      <c r="W6" s="21"/>
      <c r="X6" s="21"/>
    </row>
    <row r="7" spans="2:22" s="26" customFormat="1" ht="51" customHeight="1">
      <c r="B7" s="39" t="s">
        <v>21</v>
      </c>
      <c r="C7" s="39" t="s">
        <v>22</v>
      </c>
      <c r="D7" s="40" t="s">
        <v>23</v>
      </c>
      <c r="E7" s="40" t="s">
        <v>24</v>
      </c>
      <c r="F7" s="40" t="s">
        <v>25</v>
      </c>
      <c r="G7" s="40" t="s">
        <v>26</v>
      </c>
      <c r="H7" s="40" t="s">
        <v>903</v>
      </c>
      <c r="I7" s="40" t="s">
        <v>27</v>
      </c>
      <c r="J7" s="40" t="s">
        <v>904</v>
      </c>
      <c r="K7" s="40" t="s">
        <v>28</v>
      </c>
      <c r="L7" s="40" t="s">
        <v>29</v>
      </c>
      <c r="M7" s="41" t="s">
        <v>30</v>
      </c>
      <c r="N7" s="41" t="s">
        <v>31</v>
      </c>
      <c r="O7" s="41" t="s">
        <v>32</v>
      </c>
      <c r="P7" s="41" t="s">
        <v>33</v>
      </c>
      <c r="Q7" s="41" t="s">
        <v>34</v>
      </c>
      <c r="R7" s="42" t="s">
        <v>35</v>
      </c>
      <c r="S7" s="43" t="s">
        <v>36</v>
      </c>
      <c r="T7" s="44" t="s">
        <v>37</v>
      </c>
      <c r="U7" s="39" t="s">
        <v>38</v>
      </c>
      <c r="V7" s="40" t="s">
        <v>39</v>
      </c>
    </row>
    <row r="8" spans="2:24" s="38" customFormat="1" ht="21.75" customHeight="1">
      <c r="B8" s="31">
        <v>1</v>
      </c>
      <c r="C8" s="48" t="s">
        <v>102</v>
      </c>
      <c r="D8" s="29"/>
      <c r="E8" s="29"/>
      <c r="F8" s="30">
        <v>50</v>
      </c>
      <c r="G8" s="30">
        <v>49</v>
      </c>
      <c r="H8" s="29">
        <v>50</v>
      </c>
      <c r="I8" s="29">
        <v>50</v>
      </c>
      <c r="J8" s="29">
        <v>50</v>
      </c>
      <c r="K8" s="29">
        <v>50</v>
      </c>
      <c r="L8" s="29">
        <v>50</v>
      </c>
      <c r="M8" s="29"/>
      <c r="N8" s="29">
        <v>1</v>
      </c>
      <c r="O8" s="29"/>
      <c r="P8" s="29">
        <v>1</v>
      </c>
      <c r="Q8" s="29">
        <f aca="true" t="shared" si="0" ref="Q8:Q30">SUM(M8:P8)</f>
        <v>2</v>
      </c>
      <c r="R8" s="29">
        <f aca="true" t="shared" si="1" ref="R8:R30">COUNT(D8)+COUNT(G8)+COUNT(J8)</f>
        <v>2</v>
      </c>
      <c r="S8" s="29">
        <f aca="true" t="shared" si="2" ref="S8:S30">COUNT(F8)+COUNT(I8)+COUNT(L8)</f>
        <v>3</v>
      </c>
      <c r="T8" s="29">
        <f aca="true" t="shared" si="3" ref="T8:T30">COUNT(E8)+COUNT(H8)+COUNT(K8)</f>
        <v>2</v>
      </c>
      <c r="U8" s="31">
        <f aca="true" t="shared" si="4" ref="U8:U30">SUM(R8:T8)</f>
        <v>7</v>
      </c>
      <c r="V8" s="31">
        <f>SUM(D8:L8)+Q8-G8-F8</f>
        <v>252</v>
      </c>
      <c r="W8" s="38">
        <f aca="true" t="shared" si="5" ref="W8:W30">R8*S8*T8*U8</f>
        <v>84</v>
      </c>
      <c r="X8" s="38">
        <f aca="true" t="shared" si="6" ref="X8:X30">_xlfn.IFERROR((W8/W8)-1+U8,0)</f>
        <v>7</v>
      </c>
    </row>
    <row r="9" spans="2:24" s="38" customFormat="1" ht="21.75" customHeight="1">
      <c r="B9" s="31">
        <v>2</v>
      </c>
      <c r="C9" s="28" t="s">
        <v>902</v>
      </c>
      <c r="D9" s="29">
        <v>50</v>
      </c>
      <c r="E9" s="29">
        <v>50</v>
      </c>
      <c r="F9" s="29">
        <v>49</v>
      </c>
      <c r="G9" s="29">
        <v>50</v>
      </c>
      <c r="H9" s="29"/>
      <c r="I9" s="29"/>
      <c r="J9" s="29">
        <v>48</v>
      </c>
      <c r="K9" s="29"/>
      <c r="L9" s="29"/>
      <c r="M9" s="29"/>
      <c r="N9" s="29">
        <v>1</v>
      </c>
      <c r="O9" s="29"/>
      <c r="P9" s="29"/>
      <c r="Q9" s="29">
        <f t="shared" si="0"/>
        <v>1</v>
      </c>
      <c r="R9" s="29">
        <f t="shared" si="1"/>
        <v>3</v>
      </c>
      <c r="S9" s="29">
        <f t="shared" si="2"/>
        <v>1</v>
      </c>
      <c r="T9" s="29">
        <f t="shared" si="3"/>
        <v>1</v>
      </c>
      <c r="U9" s="31">
        <f t="shared" si="4"/>
        <v>5</v>
      </c>
      <c r="V9" s="31">
        <f>SUM(D9:L9)+Q9</f>
        <v>248</v>
      </c>
      <c r="W9" s="38">
        <f t="shared" si="5"/>
        <v>15</v>
      </c>
      <c r="X9" s="38">
        <f t="shared" si="6"/>
        <v>5</v>
      </c>
    </row>
    <row r="10" spans="2:24" s="38" customFormat="1" ht="21.75" customHeight="1">
      <c r="B10" s="31">
        <v>3</v>
      </c>
      <c r="C10" s="28" t="s">
        <v>104</v>
      </c>
      <c r="D10" s="30">
        <v>46</v>
      </c>
      <c r="E10" s="29"/>
      <c r="F10" s="29">
        <v>48</v>
      </c>
      <c r="G10" s="30">
        <v>45</v>
      </c>
      <c r="H10" s="29">
        <v>49</v>
      </c>
      <c r="I10" s="29">
        <v>49</v>
      </c>
      <c r="J10" s="29">
        <v>49</v>
      </c>
      <c r="K10" s="29">
        <v>49</v>
      </c>
      <c r="L10" s="29"/>
      <c r="M10" s="29"/>
      <c r="N10" s="29">
        <v>1</v>
      </c>
      <c r="O10" s="29"/>
      <c r="P10" s="29"/>
      <c r="Q10" s="29">
        <f t="shared" si="0"/>
        <v>1</v>
      </c>
      <c r="R10" s="29">
        <f t="shared" si="1"/>
        <v>3</v>
      </c>
      <c r="S10" s="29">
        <f t="shared" si="2"/>
        <v>2</v>
      </c>
      <c r="T10" s="29">
        <f t="shared" si="3"/>
        <v>2</v>
      </c>
      <c r="U10" s="31">
        <f t="shared" si="4"/>
        <v>7</v>
      </c>
      <c r="V10" s="31">
        <f>SUM(D10:L10)+Q10-G10-D10</f>
        <v>245</v>
      </c>
      <c r="W10" s="38">
        <f t="shared" si="5"/>
        <v>84</v>
      </c>
      <c r="X10" s="38">
        <f t="shared" si="6"/>
        <v>7</v>
      </c>
    </row>
    <row r="11" spans="2:24" s="38" customFormat="1" ht="21.75" customHeight="1">
      <c r="B11" s="31">
        <v>4</v>
      </c>
      <c r="C11" s="28" t="s">
        <v>105</v>
      </c>
      <c r="D11" s="29">
        <v>48</v>
      </c>
      <c r="E11" s="29">
        <v>49</v>
      </c>
      <c r="F11" s="30">
        <v>47</v>
      </c>
      <c r="G11" s="30">
        <v>47</v>
      </c>
      <c r="H11" s="29"/>
      <c r="I11" s="29"/>
      <c r="J11" s="29">
        <v>47</v>
      </c>
      <c r="K11" s="29">
        <v>48</v>
      </c>
      <c r="L11" s="29">
        <v>48</v>
      </c>
      <c r="M11" s="29"/>
      <c r="N11" s="29"/>
      <c r="O11" s="29"/>
      <c r="P11" s="29">
        <v>1</v>
      </c>
      <c r="Q11" s="29">
        <f t="shared" si="0"/>
        <v>1</v>
      </c>
      <c r="R11" s="29">
        <f t="shared" si="1"/>
        <v>3</v>
      </c>
      <c r="S11" s="29">
        <f t="shared" si="2"/>
        <v>2</v>
      </c>
      <c r="T11" s="29">
        <f t="shared" si="3"/>
        <v>2</v>
      </c>
      <c r="U11" s="31">
        <f t="shared" si="4"/>
        <v>7</v>
      </c>
      <c r="V11" s="31">
        <f>SUM(D11:L11)+Q11-F11-G11</f>
        <v>241</v>
      </c>
      <c r="W11" s="38">
        <f t="shared" si="5"/>
        <v>84</v>
      </c>
      <c r="X11" s="38">
        <f t="shared" si="6"/>
        <v>7</v>
      </c>
    </row>
    <row r="12" spans="2:24" s="38" customFormat="1" ht="21.75" customHeight="1">
      <c r="B12" s="31">
        <v>5</v>
      </c>
      <c r="C12" s="28" t="s">
        <v>116</v>
      </c>
      <c r="D12" s="29">
        <v>49</v>
      </c>
      <c r="E12" s="29"/>
      <c r="F12" s="29"/>
      <c r="G12" s="29">
        <v>48</v>
      </c>
      <c r="H12" s="29">
        <v>45</v>
      </c>
      <c r="I12" s="29"/>
      <c r="J12" s="29"/>
      <c r="K12" s="29">
        <v>44</v>
      </c>
      <c r="L12" s="29">
        <v>49</v>
      </c>
      <c r="M12" s="29"/>
      <c r="N12" s="29"/>
      <c r="O12" s="29"/>
      <c r="P12" s="29">
        <v>1</v>
      </c>
      <c r="Q12" s="29">
        <f t="shared" si="0"/>
        <v>1</v>
      </c>
      <c r="R12" s="29">
        <f t="shared" si="1"/>
        <v>2</v>
      </c>
      <c r="S12" s="29">
        <f t="shared" si="2"/>
        <v>1</v>
      </c>
      <c r="T12" s="29">
        <f t="shared" si="3"/>
        <v>2</v>
      </c>
      <c r="U12" s="31">
        <f t="shared" si="4"/>
        <v>5</v>
      </c>
      <c r="V12" s="31">
        <f>SUM(D12:L12)+Q12</f>
        <v>236</v>
      </c>
      <c r="W12" s="38">
        <f t="shared" si="5"/>
        <v>20</v>
      </c>
      <c r="X12" s="38">
        <f t="shared" si="6"/>
        <v>5</v>
      </c>
    </row>
    <row r="13" spans="2:24" s="38" customFormat="1" ht="21.75" customHeight="1">
      <c r="B13" s="31">
        <v>6</v>
      </c>
      <c r="C13" s="28" t="s">
        <v>115</v>
      </c>
      <c r="D13" s="29">
        <v>47</v>
      </c>
      <c r="E13" s="29">
        <v>48</v>
      </c>
      <c r="F13" s="29"/>
      <c r="G13" s="29"/>
      <c r="H13" s="29">
        <v>47</v>
      </c>
      <c r="I13" s="29"/>
      <c r="J13" s="29">
        <v>44</v>
      </c>
      <c r="K13" s="29"/>
      <c r="L13" s="29">
        <v>47</v>
      </c>
      <c r="M13" s="29"/>
      <c r="N13" s="29"/>
      <c r="O13" s="29"/>
      <c r="P13" s="29">
        <v>1</v>
      </c>
      <c r="Q13" s="29">
        <f t="shared" si="0"/>
        <v>1</v>
      </c>
      <c r="R13" s="29">
        <f t="shared" si="1"/>
        <v>2</v>
      </c>
      <c r="S13" s="29">
        <f t="shared" si="2"/>
        <v>1</v>
      </c>
      <c r="T13" s="29">
        <f t="shared" si="3"/>
        <v>2</v>
      </c>
      <c r="U13" s="31">
        <f t="shared" si="4"/>
        <v>5</v>
      </c>
      <c r="V13" s="31">
        <f>SUM(D13:L13)+Q13</f>
        <v>234</v>
      </c>
      <c r="W13" s="38">
        <f t="shared" si="5"/>
        <v>20</v>
      </c>
      <c r="X13" s="38">
        <f t="shared" si="6"/>
        <v>5</v>
      </c>
    </row>
    <row r="14" spans="2:24" s="38" customFormat="1" ht="21.75" customHeight="1">
      <c r="B14" s="31">
        <v>7</v>
      </c>
      <c r="C14" s="28" t="s">
        <v>106</v>
      </c>
      <c r="D14" s="29"/>
      <c r="E14" s="29">
        <v>46</v>
      </c>
      <c r="F14" s="29">
        <v>44</v>
      </c>
      <c r="G14" s="29"/>
      <c r="H14" s="29">
        <v>48</v>
      </c>
      <c r="I14" s="29"/>
      <c r="J14" s="29">
        <v>45</v>
      </c>
      <c r="K14" s="29">
        <v>47</v>
      </c>
      <c r="L14" s="30">
        <v>41</v>
      </c>
      <c r="M14" s="29"/>
      <c r="N14" s="29"/>
      <c r="O14" s="29"/>
      <c r="P14" s="29"/>
      <c r="Q14" s="29">
        <f t="shared" si="0"/>
        <v>0</v>
      </c>
      <c r="R14" s="29">
        <f t="shared" si="1"/>
        <v>1</v>
      </c>
      <c r="S14" s="29">
        <f t="shared" si="2"/>
        <v>2</v>
      </c>
      <c r="T14" s="29">
        <f t="shared" si="3"/>
        <v>3</v>
      </c>
      <c r="U14" s="31">
        <f t="shared" si="4"/>
        <v>6</v>
      </c>
      <c r="V14" s="31">
        <f>SUM(D14:L14)+Q14-L14</f>
        <v>230</v>
      </c>
      <c r="W14" s="38">
        <f t="shared" si="5"/>
        <v>36</v>
      </c>
      <c r="X14" s="38">
        <f t="shared" si="6"/>
        <v>6</v>
      </c>
    </row>
    <row r="15" spans="2:24" s="38" customFormat="1" ht="21.75" customHeight="1">
      <c r="B15" s="31">
        <v>8</v>
      </c>
      <c r="C15" s="28" t="s">
        <v>107</v>
      </c>
      <c r="D15" s="29">
        <v>44</v>
      </c>
      <c r="E15" s="29"/>
      <c r="F15" s="29">
        <v>46</v>
      </c>
      <c r="G15" s="29">
        <v>46</v>
      </c>
      <c r="H15" s="30">
        <v>37</v>
      </c>
      <c r="I15" s="29"/>
      <c r="J15" s="30">
        <v>40</v>
      </c>
      <c r="K15" s="29">
        <v>45</v>
      </c>
      <c r="L15" s="29">
        <v>46</v>
      </c>
      <c r="M15" s="29"/>
      <c r="N15" s="29">
        <v>1</v>
      </c>
      <c r="O15" s="29"/>
      <c r="P15" s="29">
        <v>1</v>
      </c>
      <c r="Q15" s="29">
        <f t="shared" si="0"/>
        <v>2</v>
      </c>
      <c r="R15" s="29">
        <f t="shared" si="1"/>
        <v>3</v>
      </c>
      <c r="S15" s="29">
        <f t="shared" si="2"/>
        <v>2</v>
      </c>
      <c r="T15" s="29">
        <f t="shared" si="3"/>
        <v>2</v>
      </c>
      <c r="U15" s="31">
        <f t="shared" si="4"/>
        <v>7</v>
      </c>
      <c r="V15" s="31">
        <f>SUM(D15:L15)+Q15-H15-J15</f>
        <v>229</v>
      </c>
      <c r="W15" s="38">
        <f t="shared" si="5"/>
        <v>84</v>
      </c>
      <c r="X15" s="38">
        <f t="shared" si="6"/>
        <v>7</v>
      </c>
    </row>
    <row r="16" spans="2:24" s="38" customFormat="1" ht="21.75" customHeight="1">
      <c r="B16" s="31">
        <v>9</v>
      </c>
      <c r="C16" s="28" t="s">
        <v>108</v>
      </c>
      <c r="D16" s="30">
        <v>42</v>
      </c>
      <c r="E16" s="29">
        <v>45</v>
      </c>
      <c r="F16" s="30">
        <v>43</v>
      </c>
      <c r="G16" s="29">
        <v>44</v>
      </c>
      <c r="H16" s="29">
        <v>46</v>
      </c>
      <c r="I16" s="29"/>
      <c r="J16" s="30">
        <v>43</v>
      </c>
      <c r="K16" s="29">
        <v>43</v>
      </c>
      <c r="L16" s="29">
        <v>44</v>
      </c>
      <c r="M16" s="29"/>
      <c r="N16" s="29"/>
      <c r="O16" s="29"/>
      <c r="P16" s="29">
        <v>1</v>
      </c>
      <c r="Q16" s="29">
        <f t="shared" si="0"/>
        <v>1</v>
      </c>
      <c r="R16" s="29">
        <f t="shared" si="1"/>
        <v>3</v>
      </c>
      <c r="S16" s="29">
        <f t="shared" si="2"/>
        <v>2</v>
      </c>
      <c r="T16" s="29">
        <f t="shared" si="3"/>
        <v>3</v>
      </c>
      <c r="U16" s="31">
        <f t="shared" si="4"/>
        <v>8</v>
      </c>
      <c r="V16" s="31">
        <f>SUM(D16:L16)+Q16-D16-F16-J16</f>
        <v>223</v>
      </c>
      <c r="W16" s="38">
        <f t="shared" si="5"/>
        <v>144</v>
      </c>
      <c r="X16" s="38">
        <f t="shared" si="6"/>
        <v>8</v>
      </c>
    </row>
    <row r="17" spans="2:24" s="38" customFormat="1" ht="21.75" customHeight="1">
      <c r="B17" s="31">
        <v>10</v>
      </c>
      <c r="C17" s="28" t="s">
        <v>109</v>
      </c>
      <c r="D17" s="30">
        <v>36</v>
      </c>
      <c r="E17" s="29">
        <v>42</v>
      </c>
      <c r="F17" s="30">
        <v>40</v>
      </c>
      <c r="G17" s="29">
        <v>41</v>
      </c>
      <c r="H17" s="29">
        <v>44</v>
      </c>
      <c r="I17" s="29">
        <v>44</v>
      </c>
      <c r="J17" s="30">
        <v>39</v>
      </c>
      <c r="K17" s="29">
        <v>41</v>
      </c>
      <c r="L17" s="30">
        <v>33</v>
      </c>
      <c r="M17" s="29"/>
      <c r="N17" s="29">
        <v>1</v>
      </c>
      <c r="O17" s="29"/>
      <c r="P17" s="29">
        <v>1</v>
      </c>
      <c r="Q17" s="29">
        <f t="shared" si="0"/>
        <v>2</v>
      </c>
      <c r="R17" s="29">
        <f t="shared" si="1"/>
        <v>3</v>
      </c>
      <c r="S17" s="29">
        <f t="shared" si="2"/>
        <v>3</v>
      </c>
      <c r="T17" s="29">
        <f t="shared" si="3"/>
        <v>3</v>
      </c>
      <c r="U17" s="31">
        <f t="shared" si="4"/>
        <v>9</v>
      </c>
      <c r="V17" s="31">
        <f>SUM(D17:L17)+Q17-D17-J17-F17-L17</f>
        <v>214</v>
      </c>
      <c r="W17" s="38">
        <f t="shared" si="5"/>
        <v>243</v>
      </c>
      <c r="X17" s="38">
        <f t="shared" si="6"/>
        <v>9</v>
      </c>
    </row>
    <row r="18" spans="2:24" s="38" customFormat="1" ht="21.75" customHeight="1">
      <c r="B18" s="27">
        <v>11</v>
      </c>
      <c r="C18" s="28" t="s">
        <v>110</v>
      </c>
      <c r="D18" s="29"/>
      <c r="E18" s="29"/>
      <c r="F18" s="29">
        <v>42</v>
      </c>
      <c r="G18" s="29">
        <v>42</v>
      </c>
      <c r="H18" s="30">
        <v>34</v>
      </c>
      <c r="I18" s="29">
        <v>47</v>
      </c>
      <c r="J18" s="30">
        <v>37</v>
      </c>
      <c r="K18" s="29">
        <v>42</v>
      </c>
      <c r="L18" s="29">
        <v>39</v>
      </c>
      <c r="M18" s="29"/>
      <c r="N18" s="29"/>
      <c r="O18" s="29"/>
      <c r="P18" s="29">
        <v>1</v>
      </c>
      <c r="Q18" s="29">
        <f t="shared" si="0"/>
        <v>1</v>
      </c>
      <c r="R18" s="29">
        <f t="shared" si="1"/>
        <v>2</v>
      </c>
      <c r="S18" s="29">
        <f t="shared" si="2"/>
        <v>3</v>
      </c>
      <c r="T18" s="29">
        <f t="shared" si="3"/>
        <v>2</v>
      </c>
      <c r="U18" s="31">
        <f t="shared" si="4"/>
        <v>7</v>
      </c>
      <c r="V18" s="31">
        <f>SUM(D18:L18)+Q18-H18-J18</f>
        <v>213</v>
      </c>
      <c r="W18" s="38">
        <f t="shared" si="5"/>
        <v>84</v>
      </c>
      <c r="X18" s="38">
        <f t="shared" si="6"/>
        <v>7</v>
      </c>
    </row>
    <row r="19" spans="2:24" s="38" customFormat="1" ht="21.75" customHeight="1">
      <c r="B19" s="27">
        <v>12</v>
      </c>
      <c r="C19" s="28" t="s">
        <v>111</v>
      </c>
      <c r="D19" s="30">
        <v>39</v>
      </c>
      <c r="E19" s="29">
        <v>43</v>
      </c>
      <c r="F19" s="29">
        <v>41</v>
      </c>
      <c r="G19" s="29"/>
      <c r="H19" s="29">
        <v>41</v>
      </c>
      <c r="I19" s="29">
        <v>46</v>
      </c>
      <c r="J19" s="29"/>
      <c r="K19" s="29"/>
      <c r="L19" s="29">
        <v>40</v>
      </c>
      <c r="M19" s="29"/>
      <c r="N19" s="29"/>
      <c r="O19" s="29"/>
      <c r="P19" s="29"/>
      <c r="Q19" s="29">
        <f t="shared" si="0"/>
        <v>0</v>
      </c>
      <c r="R19" s="29">
        <f t="shared" si="1"/>
        <v>1</v>
      </c>
      <c r="S19" s="29">
        <f t="shared" si="2"/>
        <v>3</v>
      </c>
      <c r="T19" s="29">
        <f t="shared" si="3"/>
        <v>2</v>
      </c>
      <c r="U19" s="31">
        <f t="shared" si="4"/>
        <v>6</v>
      </c>
      <c r="V19" s="31">
        <f>SUM(D19:L19)+Q19-D19</f>
        <v>211</v>
      </c>
      <c r="W19" s="38">
        <f t="shared" si="5"/>
        <v>36</v>
      </c>
      <c r="X19" s="38">
        <f t="shared" si="6"/>
        <v>6</v>
      </c>
    </row>
    <row r="20" spans="2:24" s="38" customFormat="1" ht="21.75" customHeight="1">
      <c r="B20" s="31">
        <v>13</v>
      </c>
      <c r="C20" s="28" t="s">
        <v>112</v>
      </c>
      <c r="D20" s="29"/>
      <c r="E20" s="29"/>
      <c r="F20" s="29">
        <v>38</v>
      </c>
      <c r="G20" s="29">
        <v>38</v>
      </c>
      <c r="H20" s="29">
        <v>43</v>
      </c>
      <c r="I20" s="29">
        <v>45</v>
      </c>
      <c r="J20" s="29">
        <v>35</v>
      </c>
      <c r="K20" s="29"/>
      <c r="L20" s="30">
        <v>32</v>
      </c>
      <c r="M20" s="29"/>
      <c r="N20" s="29"/>
      <c r="O20" s="29"/>
      <c r="P20" s="29">
        <v>1</v>
      </c>
      <c r="Q20" s="29">
        <f t="shared" si="0"/>
        <v>1</v>
      </c>
      <c r="R20" s="29">
        <f t="shared" si="1"/>
        <v>2</v>
      </c>
      <c r="S20" s="29">
        <f t="shared" si="2"/>
        <v>3</v>
      </c>
      <c r="T20" s="29">
        <f t="shared" si="3"/>
        <v>1</v>
      </c>
      <c r="U20" s="31">
        <f t="shared" si="4"/>
        <v>6</v>
      </c>
      <c r="V20" s="31">
        <f>SUM(D20:L20)+Q20-L20</f>
        <v>200</v>
      </c>
      <c r="W20" s="38">
        <f t="shared" si="5"/>
        <v>36</v>
      </c>
      <c r="X20" s="38">
        <f t="shared" si="6"/>
        <v>6</v>
      </c>
    </row>
    <row r="21" spans="2:24" s="38" customFormat="1" ht="21.75" customHeight="1">
      <c r="B21" s="27" t="s">
        <v>53</v>
      </c>
      <c r="C21" s="28" t="s">
        <v>113</v>
      </c>
      <c r="D21" s="29"/>
      <c r="E21" s="29"/>
      <c r="F21" s="29">
        <v>39</v>
      </c>
      <c r="G21" s="29">
        <v>40</v>
      </c>
      <c r="H21" s="29">
        <v>38</v>
      </c>
      <c r="I21" s="29">
        <v>41</v>
      </c>
      <c r="J21" s="29">
        <v>36</v>
      </c>
      <c r="K21" s="29"/>
      <c r="L21" s="30">
        <v>34</v>
      </c>
      <c r="M21" s="29"/>
      <c r="N21" s="29"/>
      <c r="O21" s="29"/>
      <c r="P21" s="29">
        <v>1</v>
      </c>
      <c r="Q21" s="29">
        <f t="shared" si="0"/>
        <v>1</v>
      </c>
      <c r="R21" s="29">
        <f t="shared" si="1"/>
        <v>2</v>
      </c>
      <c r="S21" s="29">
        <f t="shared" si="2"/>
        <v>3</v>
      </c>
      <c r="T21" s="29">
        <f t="shared" si="3"/>
        <v>1</v>
      </c>
      <c r="U21" s="31">
        <f t="shared" si="4"/>
        <v>6</v>
      </c>
      <c r="V21" s="31">
        <f>SUM(D21:L21)+Q21-L21</f>
        <v>195</v>
      </c>
      <c r="W21" s="38">
        <f t="shared" si="5"/>
        <v>36</v>
      </c>
      <c r="X21" s="38">
        <f t="shared" si="6"/>
        <v>6</v>
      </c>
    </row>
    <row r="22" spans="2:24" s="38" customFormat="1" ht="21.75" customHeight="1">
      <c r="B22" s="27" t="s">
        <v>53</v>
      </c>
      <c r="C22" s="28" t="s">
        <v>114</v>
      </c>
      <c r="D22" s="30">
        <v>33</v>
      </c>
      <c r="E22" s="29">
        <v>39</v>
      </c>
      <c r="F22" s="29">
        <v>34</v>
      </c>
      <c r="G22" s="29">
        <v>37</v>
      </c>
      <c r="H22" s="29">
        <v>43</v>
      </c>
      <c r="I22" s="29"/>
      <c r="J22" s="29">
        <v>41</v>
      </c>
      <c r="K22" s="29"/>
      <c r="L22" s="29"/>
      <c r="M22" s="29"/>
      <c r="N22" s="29"/>
      <c r="O22" s="29"/>
      <c r="P22" s="29">
        <v>1</v>
      </c>
      <c r="Q22" s="29">
        <f t="shared" si="0"/>
        <v>1</v>
      </c>
      <c r="R22" s="29">
        <f t="shared" si="1"/>
        <v>3</v>
      </c>
      <c r="S22" s="29">
        <f t="shared" si="2"/>
        <v>1</v>
      </c>
      <c r="T22" s="29">
        <f t="shared" si="3"/>
        <v>2</v>
      </c>
      <c r="U22" s="31">
        <f t="shared" si="4"/>
        <v>6</v>
      </c>
      <c r="V22" s="31">
        <f>SUM(D22:L22)+Q22-D22</f>
        <v>195</v>
      </c>
      <c r="W22" s="38">
        <f t="shared" si="5"/>
        <v>36</v>
      </c>
      <c r="X22" s="38">
        <f t="shared" si="6"/>
        <v>6</v>
      </c>
    </row>
    <row r="23" spans="2:24" s="38" customFormat="1" ht="21.75" customHeight="1">
      <c r="B23" s="27" t="s">
        <v>53</v>
      </c>
      <c r="C23" s="28" t="s">
        <v>122</v>
      </c>
      <c r="D23" s="29">
        <v>35</v>
      </c>
      <c r="E23" s="29">
        <v>41</v>
      </c>
      <c r="F23" s="29"/>
      <c r="G23" s="29"/>
      <c r="H23" s="29"/>
      <c r="I23" s="29">
        <v>43</v>
      </c>
      <c r="J23" s="29"/>
      <c r="K23" s="29">
        <v>40</v>
      </c>
      <c r="L23" s="29">
        <v>36</v>
      </c>
      <c r="M23" s="29"/>
      <c r="N23" s="29"/>
      <c r="O23" s="29"/>
      <c r="P23" s="29"/>
      <c r="Q23" s="29">
        <f t="shared" si="0"/>
        <v>0</v>
      </c>
      <c r="R23" s="29">
        <f t="shared" si="1"/>
        <v>1</v>
      </c>
      <c r="S23" s="29">
        <f t="shared" si="2"/>
        <v>2</v>
      </c>
      <c r="T23" s="29">
        <f t="shared" si="3"/>
        <v>2</v>
      </c>
      <c r="U23" s="31">
        <f t="shared" si="4"/>
        <v>5</v>
      </c>
      <c r="V23" s="31">
        <f>SUM(D23:L23)+Q23</f>
        <v>195</v>
      </c>
      <c r="W23" s="38">
        <f t="shared" si="5"/>
        <v>20</v>
      </c>
      <c r="X23" s="38">
        <f t="shared" si="6"/>
        <v>5</v>
      </c>
    </row>
    <row r="24" spans="2:24" s="38" customFormat="1" ht="21.75" customHeight="1">
      <c r="B24" s="31">
        <v>17</v>
      </c>
      <c r="C24" s="28" t="s">
        <v>117</v>
      </c>
      <c r="D24" s="29">
        <v>32</v>
      </c>
      <c r="E24" s="29"/>
      <c r="F24" s="29">
        <v>33</v>
      </c>
      <c r="G24" s="29">
        <v>35</v>
      </c>
      <c r="H24" s="29">
        <v>39</v>
      </c>
      <c r="I24" s="29">
        <v>40</v>
      </c>
      <c r="J24" s="29"/>
      <c r="K24" s="29"/>
      <c r="L24" s="30">
        <v>30</v>
      </c>
      <c r="M24" s="29"/>
      <c r="N24" s="29"/>
      <c r="O24" s="29"/>
      <c r="P24" s="29"/>
      <c r="Q24" s="29">
        <f t="shared" si="0"/>
        <v>0</v>
      </c>
      <c r="R24" s="29">
        <f t="shared" si="1"/>
        <v>2</v>
      </c>
      <c r="S24" s="29">
        <f t="shared" si="2"/>
        <v>3</v>
      </c>
      <c r="T24" s="29">
        <f t="shared" si="3"/>
        <v>1</v>
      </c>
      <c r="U24" s="31">
        <f t="shared" si="4"/>
        <v>6</v>
      </c>
      <c r="V24" s="31">
        <f>SUM(D24:L24)+Q24-L24</f>
        <v>179</v>
      </c>
      <c r="W24" s="38">
        <f t="shared" si="5"/>
        <v>36</v>
      </c>
      <c r="X24" s="38">
        <f t="shared" si="6"/>
        <v>6</v>
      </c>
    </row>
    <row r="25" spans="2:24" s="38" customFormat="1" ht="21.75" customHeight="1">
      <c r="B25" s="31">
        <v>18</v>
      </c>
      <c r="C25" s="28" t="s">
        <v>118</v>
      </c>
      <c r="D25" s="30">
        <v>28</v>
      </c>
      <c r="E25" s="29">
        <v>38</v>
      </c>
      <c r="F25" s="29"/>
      <c r="G25" s="29">
        <v>33</v>
      </c>
      <c r="H25" s="29">
        <v>33</v>
      </c>
      <c r="I25" s="29">
        <v>37</v>
      </c>
      <c r="J25" s="29">
        <v>32</v>
      </c>
      <c r="K25" s="29"/>
      <c r="L25" s="30">
        <v>27</v>
      </c>
      <c r="M25" s="29"/>
      <c r="N25" s="29"/>
      <c r="O25" s="29"/>
      <c r="P25" s="29">
        <v>1</v>
      </c>
      <c r="Q25" s="29">
        <f t="shared" si="0"/>
        <v>1</v>
      </c>
      <c r="R25" s="29">
        <f t="shared" si="1"/>
        <v>3</v>
      </c>
      <c r="S25" s="29">
        <f t="shared" si="2"/>
        <v>2</v>
      </c>
      <c r="T25" s="29">
        <f t="shared" si="3"/>
        <v>2</v>
      </c>
      <c r="U25" s="31">
        <f t="shared" si="4"/>
        <v>7</v>
      </c>
      <c r="V25" s="31">
        <f>SUM(D25:L25)+Q25-D25-L25</f>
        <v>174</v>
      </c>
      <c r="W25" s="38">
        <f t="shared" si="5"/>
        <v>84</v>
      </c>
      <c r="X25" s="38">
        <f t="shared" si="6"/>
        <v>7</v>
      </c>
    </row>
    <row r="26" spans="2:24" s="38" customFormat="1" ht="21.75" customHeight="1">
      <c r="B26" s="31">
        <v>19</v>
      </c>
      <c r="C26" s="28" t="s">
        <v>123</v>
      </c>
      <c r="D26" s="29">
        <v>27</v>
      </c>
      <c r="E26" s="29">
        <v>40</v>
      </c>
      <c r="F26" s="29">
        <v>37</v>
      </c>
      <c r="G26" s="29"/>
      <c r="H26" s="29">
        <v>36</v>
      </c>
      <c r="I26" s="29"/>
      <c r="J26" s="29"/>
      <c r="K26" s="29"/>
      <c r="L26" s="29">
        <v>31</v>
      </c>
      <c r="M26" s="29"/>
      <c r="N26" s="29"/>
      <c r="O26" s="29"/>
      <c r="P26" s="29">
        <v>1</v>
      </c>
      <c r="Q26" s="29">
        <f t="shared" si="0"/>
        <v>1</v>
      </c>
      <c r="R26" s="29">
        <f t="shared" si="1"/>
        <v>1</v>
      </c>
      <c r="S26" s="29">
        <f t="shared" si="2"/>
        <v>2</v>
      </c>
      <c r="T26" s="29">
        <f t="shared" si="3"/>
        <v>2</v>
      </c>
      <c r="U26" s="31">
        <f t="shared" si="4"/>
        <v>5</v>
      </c>
      <c r="V26" s="31">
        <f aca="true" t="shared" si="7" ref="V26:V32">SUM(D26:L26)+Q26</f>
        <v>172</v>
      </c>
      <c r="W26" s="38">
        <f t="shared" si="5"/>
        <v>20</v>
      </c>
      <c r="X26" s="38">
        <f t="shared" si="6"/>
        <v>5</v>
      </c>
    </row>
    <row r="27" spans="2:24" s="38" customFormat="1" ht="21.75" customHeight="1">
      <c r="B27" s="31">
        <v>20</v>
      </c>
      <c r="C27" s="28" t="s">
        <v>119</v>
      </c>
      <c r="D27" s="29">
        <v>25</v>
      </c>
      <c r="E27" s="29">
        <v>37</v>
      </c>
      <c r="F27" s="29">
        <v>32</v>
      </c>
      <c r="G27" s="29">
        <v>32</v>
      </c>
      <c r="H27" s="29"/>
      <c r="I27" s="29">
        <v>39</v>
      </c>
      <c r="J27" s="29"/>
      <c r="K27" s="29"/>
      <c r="L27" s="29"/>
      <c r="M27" s="29"/>
      <c r="N27" s="29"/>
      <c r="O27" s="29"/>
      <c r="P27" s="29">
        <v>1</v>
      </c>
      <c r="Q27" s="29">
        <f t="shared" si="0"/>
        <v>1</v>
      </c>
      <c r="R27" s="29">
        <f t="shared" si="1"/>
        <v>2</v>
      </c>
      <c r="S27" s="29">
        <f t="shared" si="2"/>
        <v>2</v>
      </c>
      <c r="T27" s="29">
        <f t="shared" si="3"/>
        <v>1</v>
      </c>
      <c r="U27" s="31">
        <f t="shared" si="4"/>
        <v>5</v>
      </c>
      <c r="V27" s="31">
        <f t="shared" si="7"/>
        <v>166</v>
      </c>
      <c r="W27" s="38">
        <f t="shared" si="5"/>
        <v>20</v>
      </c>
      <c r="X27" s="38">
        <f t="shared" si="6"/>
        <v>5</v>
      </c>
    </row>
    <row r="28" spans="2:24" s="38" customFormat="1" ht="21.75" customHeight="1">
      <c r="B28" s="31">
        <v>21</v>
      </c>
      <c r="C28" s="28" t="s">
        <v>120</v>
      </c>
      <c r="D28" s="29">
        <v>24</v>
      </c>
      <c r="E28" s="29"/>
      <c r="F28" s="29">
        <v>31</v>
      </c>
      <c r="G28" s="29">
        <v>31</v>
      </c>
      <c r="H28" s="29"/>
      <c r="I28" s="29">
        <v>38</v>
      </c>
      <c r="J28" s="29"/>
      <c r="K28" s="29">
        <v>36</v>
      </c>
      <c r="L28" s="29"/>
      <c r="M28" s="29"/>
      <c r="N28" s="29"/>
      <c r="O28" s="29"/>
      <c r="P28" s="29">
        <v>1</v>
      </c>
      <c r="Q28" s="29">
        <f t="shared" si="0"/>
        <v>1</v>
      </c>
      <c r="R28" s="29">
        <f t="shared" si="1"/>
        <v>2</v>
      </c>
      <c r="S28" s="29">
        <f t="shared" si="2"/>
        <v>2</v>
      </c>
      <c r="T28" s="29">
        <f t="shared" si="3"/>
        <v>1</v>
      </c>
      <c r="U28" s="31">
        <f t="shared" si="4"/>
        <v>5</v>
      </c>
      <c r="V28" s="31">
        <f t="shared" si="7"/>
        <v>161</v>
      </c>
      <c r="W28" s="38">
        <f t="shared" si="5"/>
        <v>20</v>
      </c>
      <c r="X28" s="38">
        <f t="shared" si="6"/>
        <v>5</v>
      </c>
    </row>
    <row r="29" spans="2:24" s="38" customFormat="1" ht="21.75" customHeight="1">
      <c r="B29" s="31">
        <v>22</v>
      </c>
      <c r="C29" s="28" t="s">
        <v>121</v>
      </c>
      <c r="D29" s="29"/>
      <c r="E29" s="29"/>
      <c r="F29" s="29">
        <v>29</v>
      </c>
      <c r="G29" s="29">
        <v>30</v>
      </c>
      <c r="H29" s="29"/>
      <c r="I29" s="29">
        <v>35</v>
      </c>
      <c r="J29" s="29">
        <v>31</v>
      </c>
      <c r="K29" s="29">
        <v>34</v>
      </c>
      <c r="L29" s="29"/>
      <c r="M29" s="29"/>
      <c r="N29" s="29"/>
      <c r="O29" s="29"/>
      <c r="P29" s="29">
        <v>1</v>
      </c>
      <c r="Q29" s="29">
        <f t="shared" si="0"/>
        <v>1</v>
      </c>
      <c r="R29" s="29">
        <f t="shared" si="1"/>
        <v>2</v>
      </c>
      <c r="S29" s="29">
        <f t="shared" si="2"/>
        <v>2</v>
      </c>
      <c r="T29" s="29">
        <f t="shared" si="3"/>
        <v>1</v>
      </c>
      <c r="U29" s="31">
        <f t="shared" si="4"/>
        <v>5</v>
      </c>
      <c r="V29" s="31">
        <f t="shared" si="7"/>
        <v>160</v>
      </c>
      <c r="W29" s="38">
        <f t="shared" si="5"/>
        <v>20</v>
      </c>
      <c r="X29" s="38">
        <f t="shared" si="6"/>
        <v>5</v>
      </c>
    </row>
    <row r="30" spans="2:24" s="38" customFormat="1" ht="21.75" customHeight="1">
      <c r="B30" s="31">
        <v>23</v>
      </c>
      <c r="C30" s="28" t="s">
        <v>151</v>
      </c>
      <c r="D30" s="29">
        <v>23</v>
      </c>
      <c r="E30" s="29">
        <v>34</v>
      </c>
      <c r="F30" s="29"/>
      <c r="G30" s="29">
        <v>29</v>
      </c>
      <c r="H30" s="29"/>
      <c r="I30" s="29"/>
      <c r="J30" s="29">
        <v>30</v>
      </c>
      <c r="K30" s="29"/>
      <c r="L30" s="29">
        <v>26</v>
      </c>
      <c r="M30" s="29"/>
      <c r="N30" s="29"/>
      <c r="O30" s="29"/>
      <c r="P30" s="29">
        <v>1</v>
      </c>
      <c r="Q30" s="29">
        <f t="shared" si="0"/>
        <v>1</v>
      </c>
      <c r="R30" s="29">
        <f t="shared" si="1"/>
        <v>3</v>
      </c>
      <c r="S30" s="29">
        <f t="shared" si="2"/>
        <v>1</v>
      </c>
      <c r="T30" s="29">
        <f t="shared" si="3"/>
        <v>1</v>
      </c>
      <c r="U30" s="31">
        <f t="shared" si="4"/>
        <v>5</v>
      </c>
      <c r="V30" s="31">
        <f t="shared" si="7"/>
        <v>143</v>
      </c>
      <c r="W30" s="38">
        <f t="shared" si="5"/>
        <v>15</v>
      </c>
      <c r="X30" s="38">
        <f t="shared" si="6"/>
        <v>5</v>
      </c>
    </row>
    <row r="31" spans="2:24" s="38" customFormat="1" ht="21.75" customHeight="1">
      <c r="B31" s="31"/>
      <c r="C31" s="32" t="s">
        <v>125</v>
      </c>
      <c r="D31" s="33">
        <v>40</v>
      </c>
      <c r="E31" s="33">
        <v>44</v>
      </c>
      <c r="F31" s="33"/>
      <c r="G31" s="33"/>
      <c r="H31" s="33"/>
      <c r="I31" s="33"/>
      <c r="J31" s="33">
        <v>46</v>
      </c>
      <c r="K31" s="33"/>
      <c r="L31" s="33">
        <v>43</v>
      </c>
      <c r="M31" s="33"/>
      <c r="N31" s="33"/>
      <c r="O31" s="33"/>
      <c r="P31" s="33">
        <v>1</v>
      </c>
      <c r="Q31" s="33">
        <f>SUM(M31:P31)</f>
        <v>1</v>
      </c>
      <c r="R31" s="33">
        <f>COUNT(D31)+COUNT(G31)+COUNT(J31)</f>
        <v>2</v>
      </c>
      <c r="S31" s="33">
        <f>COUNT(F31)+COUNT(I31)+COUNT(L31)</f>
        <v>1</v>
      </c>
      <c r="T31" s="33">
        <f>COUNT(E31)+COUNT(H31)+COUNT(K31)</f>
        <v>1</v>
      </c>
      <c r="U31" s="34">
        <f>SUM(R31:T31)</f>
        <v>4</v>
      </c>
      <c r="V31" s="34">
        <f t="shared" si="7"/>
        <v>174</v>
      </c>
      <c r="W31" s="38">
        <f aca="true" t="shared" si="8" ref="W31:W57">R31*S31*T31*U31</f>
        <v>8</v>
      </c>
      <c r="X31" s="38">
        <f aca="true" t="shared" si="9" ref="X31:X57">_xlfn.IFERROR((W31/W31)-1+U31,0)</f>
        <v>4</v>
      </c>
    </row>
    <row r="32" spans="2:24" s="38" customFormat="1" ht="21.75" customHeight="1">
      <c r="B32" s="31"/>
      <c r="C32" s="32" t="s">
        <v>127</v>
      </c>
      <c r="D32" s="33">
        <v>43</v>
      </c>
      <c r="E32" s="33"/>
      <c r="F32" s="33">
        <v>45</v>
      </c>
      <c r="G32" s="33"/>
      <c r="H32" s="33"/>
      <c r="I32" s="33">
        <v>48</v>
      </c>
      <c r="J32" s="33"/>
      <c r="K32" s="33"/>
      <c r="L32" s="33"/>
      <c r="M32" s="33"/>
      <c r="N32" s="33"/>
      <c r="O32" s="33"/>
      <c r="P32" s="33"/>
      <c r="Q32" s="33">
        <f>SUM(M32:P32)</f>
        <v>0</v>
      </c>
      <c r="R32" s="33">
        <f>COUNT(D32)+COUNT(G32)+COUNT(J32)</f>
        <v>1</v>
      </c>
      <c r="S32" s="33">
        <f>COUNT(F32)+COUNT(I32)+COUNT(L32)</f>
        <v>2</v>
      </c>
      <c r="T32" s="33">
        <f>COUNT(E32)+COUNT(H32)+COUNT(K32)</f>
        <v>0</v>
      </c>
      <c r="U32" s="34">
        <f>SUM(R32:T32)</f>
        <v>3</v>
      </c>
      <c r="V32" s="34">
        <f t="shared" si="7"/>
        <v>136</v>
      </c>
      <c r="W32" s="38">
        <v>8</v>
      </c>
      <c r="X32" s="38">
        <v>4</v>
      </c>
    </row>
    <row r="33" spans="2:24" s="38" customFormat="1" ht="21.75" customHeight="1">
      <c r="B33" s="31"/>
      <c r="C33" s="32" t="s">
        <v>124</v>
      </c>
      <c r="D33" s="33"/>
      <c r="E33" s="33"/>
      <c r="F33" s="33">
        <v>30</v>
      </c>
      <c r="G33" s="33"/>
      <c r="H33" s="33"/>
      <c r="I33" s="33">
        <v>36</v>
      </c>
      <c r="J33" s="33">
        <v>33</v>
      </c>
      <c r="K33" s="33">
        <v>35</v>
      </c>
      <c r="L33" s="33"/>
      <c r="M33" s="33"/>
      <c r="N33" s="33"/>
      <c r="O33" s="33"/>
      <c r="P33" s="33">
        <v>1</v>
      </c>
      <c r="Q33" s="33">
        <v>1</v>
      </c>
      <c r="R33" s="33">
        <v>1</v>
      </c>
      <c r="S33" s="33">
        <v>2</v>
      </c>
      <c r="T33" s="33">
        <v>1</v>
      </c>
      <c r="U33" s="34">
        <v>4</v>
      </c>
      <c r="V33" s="34">
        <v>135</v>
      </c>
      <c r="W33" s="38">
        <f t="shared" si="8"/>
        <v>8</v>
      </c>
      <c r="X33" s="38">
        <f t="shared" si="9"/>
        <v>4</v>
      </c>
    </row>
    <row r="34" spans="2:24" s="38" customFormat="1" ht="21.75" customHeight="1">
      <c r="B34" s="31"/>
      <c r="C34" s="32" t="s">
        <v>131</v>
      </c>
      <c r="D34" s="33">
        <v>31</v>
      </c>
      <c r="E34" s="33">
        <v>36</v>
      </c>
      <c r="F34" s="33"/>
      <c r="G34" s="33"/>
      <c r="H34" s="33"/>
      <c r="I34" s="33"/>
      <c r="J34" s="33"/>
      <c r="K34" s="33">
        <v>38</v>
      </c>
      <c r="L34" s="33">
        <v>29</v>
      </c>
      <c r="M34" s="33"/>
      <c r="N34" s="33"/>
      <c r="O34" s="33"/>
      <c r="P34" s="33"/>
      <c r="Q34" s="33">
        <f aca="true" t="shared" si="10" ref="Q34:Q57">SUM(M34:P34)</f>
        <v>0</v>
      </c>
      <c r="R34" s="33">
        <f aca="true" t="shared" si="11" ref="R34:R57">COUNT(D34)+COUNT(G34)+COUNT(J34)</f>
        <v>1</v>
      </c>
      <c r="S34" s="33">
        <f aca="true" t="shared" si="12" ref="S34:S57">COUNT(F34)+COUNT(I34)+COUNT(L34)</f>
        <v>1</v>
      </c>
      <c r="T34" s="33">
        <f aca="true" t="shared" si="13" ref="T34:T57">COUNT(E34)+COUNT(H34)+COUNT(K34)</f>
        <v>2</v>
      </c>
      <c r="U34" s="34">
        <f aca="true" t="shared" si="14" ref="U34:U57">SUM(R34:T34)</f>
        <v>4</v>
      </c>
      <c r="V34" s="34">
        <f aca="true" t="shared" si="15" ref="V34:V57">SUM(D34:L34)+Q34</f>
        <v>134</v>
      </c>
      <c r="W34" s="38">
        <f t="shared" si="8"/>
        <v>8</v>
      </c>
      <c r="X34" s="38">
        <f t="shared" si="9"/>
        <v>4</v>
      </c>
    </row>
    <row r="35" spans="2:24" s="38" customFormat="1" ht="21.75" customHeight="1">
      <c r="B35" s="27"/>
      <c r="C35" s="32" t="s">
        <v>128</v>
      </c>
      <c r="D35" s="33">
        <v>37</v>
      </c>
      <c r="E35" s="33"/>
      <c r="F35" s="33"/>
      <c r="G35" s="33"/>
      <c r="H35" s="33"/>
      <c r="I35" s="33">
        <v>42</v>
      </c>
      <c r="J35" s="33">
        <v>39</v>
      </c>
      <c r="K35" s="33"/>
      <c r="L35" s="33"/>
      <c r="M35" s="33"/>
      <c r="N35" s="33"/>
      <c r="O35" s="33"/>
      <c r="P35" s="33"/>
      <c r="Q35" s="33">
        <f t="shared" si="10"/>
        <v>0</v>
      </c>
      <c r="R35" s="33">
        <f t="shared" si="11"/>
        <v>2</v>
      </c>
      <c r="S35" s="33">
        <f t="shared" si="12"/>
        <v>1</v>
      </c>
      <c r="T35" s="33">
        <f t="shared" si="13"/>
        <v>0</v>
      </c>
      <c r="U35" s="34">
        <f t="shared" si="14"/>
        <v>3</v>
      </c>
      <c r="V35" s="34">
        <f t="shared" si="15"/>
        <v>118</v>
      </c>
      <c r="W35" s="38">
        <f t="shared" si="8"/>
        <v>0</v>
      </c>
      <c r="X35" s="38">
        <f t="shared" si="9"/>
        <v>0</v>
      </c>
    </row>
    <row r="36" spans="2:24" s="38" customFormat="1" ht="21.75" customHeight="1">
      <c r="B36" s="27"/>
      <c r="C36" s="32" t="s">
        <v>129</v>
      </c>
      <c r="D36" s="33"/>
      <c r="E36" s="33"/>
      <c r="F36" s="33">
        <v>35</v>
      </c>
      <c r="G36" s="33">
        <v>39</v>
      </c>
      <c r="H36" s="33">
        <v>35</v>
      </c>
      <c r="I36" s="33"/>
      <c r="J36" s="33"/>
      <c r="K36" s="33"/>
      <c r="L36" s="33"/>
      <c r="M36" s="33"/>
      <c r="N36" s="33"/>
      <c r="O36" s="33"/>
      <c r="P36" s="33"/>
      <c r="Q36" s="33">
        <f t="shared" si="10"/>
        <v>0</v>
      </c>
      <c r="R36" s="33">
        <f t="shared" si="11"/>
        <v>1</v>
      </c>
      <c r="S36" s="33">
        <f t="shared" si="12"/>
        <v>1</v>
      </c>
      <c r="T36" s="33">
        <f t="shared" si="13"/>
        <v>1</v>
      </c>
      <c r="U36" s="34">
        <f t="shared" si="14"/>
        <v>3</v>
      </c>
      <c r="V36" s="34">
        <f t="shared" si="15"/>
        <v>109</v>
      </c>
      <c r="W36" s="38">
        <f t="shared" si="8"/>
        <v>3</v>
      </c>
      <c r="X36" s="38">
        <f t="shared" si="9"/>
        <v>3</v>
      </c>
    </row>
    <row r="37" spans="2:24" s="38" customFormat="1" ht="21.75" customHeight="1">
      <c r="B37" s="31"/>
      <c r="C37" s="32" t="s">
        <v>130</v>
      </c>
      <c r="D37" s="33">
        <v>29</v>
      </c>
      <c r="E37" s="33"/>
      <c r="F37" s="33"/>
      <c r="G37" s="33"/>
      <c r="H37" s="33">
        <v>40</v>
      </c>
      <c r="I37" s="33"/>
      <c r="J37" s="33"/>
      <c r="K37" s="33">
        <v>39</v>
      </c>
      <c r="L37" s="33"/>
      <c r="M37" s="33"/>
      <c r="N37" s="33"/>
      <c r="O37" s="33"/>
      <c r="P37" s="33">
        <v>1</v>
      </c>
      <c r="Q37" s="33">
        <f t="shared" si="10"/>
        <v>1</v>
      </c>
      <c r="R37" s="33">
        <f t="shared" si="11"/>
        <v>1</v>
      </c>
      <c r="S37" s="33">
        <f t="shared" si="12"/>
        <v>0</v>
      </c>
      <c r="T37" s="33">
        <f t="shared" si="13"/>
        <v>2</v>
      </c>
      <c r="U37" s="34">
        <f t="shared" si="14"/>
        <v>3</v>
      </c>
      <c r="V37" s="34">
        <f t="shared" si="15"/>
        <v>109</v>
      </c>
      <c r="W37" s="38">
        <f t="shared" si="8"/>
        <v>0</v>
      </c>
      <c r="X37" s="38">
        <f t="shared" si="9"/>
        <v>0</v>
      </c>
    </row>
    <row r="38" spans="2:24" s="38" customFormat="1" ht="21.75" customHeight="1">
      <c r="B38" s="31"/>
      <c r="C38" s="32" t="s">
        <v>132</v>
      </c>
      <c r="D38" s="33">
        <v>30</v>
      </c>
      <c r="E38" s="33">
        <v>35</v>
      </c>
      <c r="F38" s="33"/>
      <c r="G38" s="33"/>
      <c r="H38" s="33"/>
      <c r="I38" s="33"/>
      <c r="J38" s="33"/>
      <c r="K38" s="33">
        <v>37</v>
      </c>
      <c r="L38" s="33"/>
      <c r="M38" s="33"/>
      <c r="N38" s="33"/>
      <c r="O38" s="33"/>
      <c r="P38" s="33">
        <v>1</v>
      </c>
      <c r="Q38" s="33">
        <f t="shared" si="10"/>
        <v>1</v>
      </c>
      <c r="R38" s="33">
        <f t="shared" si="11"/>
        <v>1</v>
      </c>
      <c r="S38" s="33">
        <f t="shared" si="12"/>
        <v>0</v>
      </c>
      <c r="T38" s="33">
        <f t="shared" si="13"/>
        <v>2</v>
      </c>
      <c r="U38" s="34">
        <f t="shared" si="14"/>
        <v>3</v>
      </c>
      <c r="V38" s="34">
        <f t="shared" si="15"/>
        <v>103</v>
      </c>
      <c r="W38" s="38">
        <f t="shared" si="8"/>
        <v>0</v>
      </c>
      <c r="X38" s="38">
        <f t="shared" si="9"/>
        <v>0</v>
      </c>
    </row>
    <row r="39" spans="2:24" s="38" customFormat="1" ht="21.75" customHeight="1">
      <c r="B39" s="31"/>
      <c r="C39" s="32" t="s">
        <v>133</v>
      </c>
      <c r="D39" s="33">
        <v>45</v>
      </c>
      <c r="E39" s="33">
        <v>47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>
        <v>1</v>
      </c>
      <c r="Q39" s="33">
        <f t="shared" si="10"/>
        <v>1</v>
      </c>
      <c r="R39" s="33">
        <f t="shared" si="11"/>
        <v>1</v>
      </c>
      <c r="S39" s="33">
        <f t="shared" si="12"/>
        <v>0</v>
      </c>
      <c r="T39" s="33">
        <f t="shared" si="13"/>
        <v>1</v>
      </c>
      <c r="U39" s="34">
        <f t="shared" si="14"/>
        <v>2</v>
      </c>
      <c r="V39" s="34">
        <f t="shared" si="15"/>
        <v>93</v>
      </c>
      <c r="W39" s="38">
        <f t="shared" si="8"/>
        <v>0</v>
      </c>
      <c r="X39" s="38">
        <f t="shared" si="9"/>
        <v>0</v>
      </c>
    </row>
    <row r="40" spans="2:24" s="38" customFormat="1" ht="21.75" customHeight="1">
      <c r="B40" s="31"/>
      <c r="C40" s="32" t="s">
        <v>137</v>
      </c>
      <c r="D40" s="33"/>
      <c r="E40" s="33"/>
      <c r="F40" s="33"/>
      <c r="G40" s="33">
        <v>43</v>
      </c>
      <c r="H40" s="33"/>
      <c r="I40" s="33"/>
      <c r="J40" s="33"/>
      <c r="K40" s="33"/>
      <c r="L40" s="33">
        <v>45</v>
      </c>
      <c r="M40" s="33"/>
      <c r="N40" s="33"/>
      <c r="O40" s="33"/>
      <c r="P40" s="33">
        <v>1</v>
      </c>
      <c r="Q40" s="33">
        <f t="shared" si="10"/>
        <v>1</v>
      </c>
      <c r="R40" s="33">
        <f t="shared" si="11"/>
        <v>1</v>
      </c>
      <c r="S40" s="33">
        <f t="shared" si="12"/>
        <v>1</v>
      </c>
      <c r="T40" s="33">
        <f t="shared" si="13"/>
        <v>0</v>
      </c>
      <c r="U40" s="34">
        <f t="shared" si="14"/>
        <v>2</v>
      </c>
      <c r="V40" s="34">
        <f t="shared" si="15"/>
        <v>89</v>
      </c>
      <c r="W40" s="38">
        <f t="shared" si="8"/>
        <v>0</v>
      </c>
      <c r="X40" s="38">
        <f t="shared" si="9"/>
        <v>0</v>
      </c>
    </row>
    <row r="41" spans="2:24" s="38" customFormat="1" ht="21.75" customHeight="1">
      <c r="B41" s="31"/>
      <c r="C41" s="32" t="s">
        <v>136</v>
      </c>
      <c r="D41" s="33"/>
      <c r="E41" s="33"/>
      <c r="F41" s="33"/>
      <c r="G41" s="33"/>
      <c r="H41" s="33"/>
      <c r="I41" s="33"/>
      <c r="J41" s="33"/>
      <c r="K41" s="33">
        <v>46</v>
      </c>
      <c r="L41" s="33">
        <v>42</v>
      </c>
      <c r="M41" s="33"/>
      <c r="N41" s="33"/>
      <c r="O41" s="33"/>
      <c r="P41" s="33"/>
      <c r="Q41" s="33">
        <f t="shared" si="10"/>
        <v>0</v>
      </c>
      <c r="R41" s="33">
        <f t="shared" si="11"/>
        <v>0</v>
      </c>
      <c r="S41" s="33">
        <f t="shared" si="12"/>
        <v>1</v>
      </c>
      <c r="T41" s="33">
        <f t="shared" si="13"/>
        <v>1</v>
      </c>
      <c r="U41" s="34">
        <f t="shared" si="14"/>
        <v>2</v>
      </c>
      <c r="V41" s="34">
        <f t="shared" si="15"/>
        <v>88</v>
      </c>
      <c r="W41" s="38">
        <f t="shared" si="8"/>
        <v>0</v>
      </c>
      <c r="X41" s="38">
        <f t="shared" si="9"/>
        <v>0</v>
      </c>
    </row>
    <row r="42" spans="2:24" s="38" customFormat="1" ht="21.75" customHeight="1">
      <c r="B42" s="31"/>
      <c r="C42" s="32" t="s">
        <v>139</v>
      </c>
      <c r="D42" s="33">
        <v>41</v>
      </c>
      <c r="E42" s="33"/>
      <c r="F42" s="33"/>
      <c r="G42" s="33"/>
      <c r="H42" s="33"/>
      <c r="I42" s="33"/>
      <c r="J42" s="33"/>
      <c r="K42" s="33"/>
      <c r="L42" s="33">
        <v>38</v>
      </c>
      <c r="M42" s="33"/>
      <c r="N42" s="33"/>
      <c r="O42" s="33"/>
      <c r="P42" s="33"/>
      <c r="Q42" s="33">
        <f t="shared" si="10"/>
        <v>0</v>
      </c>
      <c r="R42" s="33">
        <f t="shared" si="11"/>
        <v>1</v>
      </c>
      <c r="S42" s="33">
        <f t="shared" si="12"/>
        <v>1</v>
      </c>
      <c r="T42" s="33">
        <f t="shared" si="13"/>
        <v>0</v>
      </c>
      <c r="U42" s="34">
        <f t="shared" si="14"/>
        <v>2</v>
      </c>
      <c r="V42" s="34">
        <f t="shared" si="15"/>
        <v>79</v>
      </c>
      <c r="W42" s="38">
        <f t="shared" si="8"/>
        <v>0</v>
      </c>
      <c r="X42" s="38">
        <f t="shared" si="9"/>
        <v>0</v>
      </c>
    </row>
    <row r="43" spans="2:24" s="38" customFormat="1" ht="21.75" customHeight="1">
      <c r="B43" s="31"/>
      <c r="C43" s="32" t="s">
        <v>138</v>
      </c>
      <c r="D43" s="33"/>
      <c r="E43" s="33"/>
      <c r="F43" s="33"/>
      <c r="G43" s="33"/>
      <c r="H43" s="33"/>
      <c r="I43" s="33"/>
      <c r="J43" s="33">
        <v>42</v>
      </c>
      <c r="K43" s="33"/>
      <c r="L43" s="33">
        <v>35</v>
      </c>
      <c r="M43" s="33"/>
      <c r="N43" s="33"/>
      <c r="O43" s="33"/>
      <c r="P43" s="33">
        <v>1</v>
      </c>
      <c r="Q43" s="33">
        <f t="shared" si="10"/>
        <v>1</v>
      </c>
      <c r="R43" s="33">
        <f t="shared" si="11"/>
        <v>1</v>
      </c>
      <c r="S43" s="33">
        <f t="shared" si="12"/>
        <v>1</v>
      </c>
      <c r="T43" s="33">
        <f t="shared" si="13"/>
        <v>0</v>
      </c>
      <c r="U43" s="34">
        <f t="shared" si="14"/>
        <v>2</v>
      </c>
      <c r="V43" s="34">
        <f t="shared" si="15"/>
        <v>78</v>
      </c>
      <c r="W43" s="38">
        <f t="shared" si="8"/>
        <v>0</v>
      </c>
      <c r="X43" s="38">
        <f t="shared" si="9"/>
        <v>0</v>
      </c>
    </row>
    <row r="44" spans="2:24" s="38" customFormat="1" ht="21.75" customHeight="1">
      <c r="B44" s="31"/>
      <c r="C44" s="32" t="s">
        <v>134</v>
      </c>
      <c r="D44" s="33"/>
      <c r="E44" s="33"/>
      <c r="F44" s="33"/>
      <c r="G44" s="33">
        <v>36</v>
      </c>
      <c r="H44" s="33"/>
      <c r="I44" s="33"/>
      <c r="J44" s="33">
        <v>34</v>
      </c>
      <c r="K44" s="33"/>
      <c r="L44" s="33"/>
      <c r="M44" s="33"/>
      <c r="N44" s="33"/>
      <c r="O44" s="33"/>
      <c r="P44" s="33"/>
      <c r="Q44" s="33">
        <f t="shared" si="10"/>
        <v>0</v>
      </c>
      <c r="R44" s="33">
        <f t="shared" si="11"/>
        <v>2</v>
      </c>
      <c r="S44" s="33">
        <f t="shared" si="12"/>
        <v>0</v>
      </c>
      <c r="T44" s="33">
        <f t="shared" si="13"/>
        <v>0</v>
      </c>
      <c r="U44" s="34">
        <f t="shared" si="14"/>
        <v>2</v>
      </c>
      <c r="V44" s="34">
        <f t="shared" si="15"/>
        <v>70</v>
      </c>
      <c r="W44" s="38">
        <f t="shared" si="8"/>
        <v>0</v>
      </c>
      <c r="X44" s="38">
        <f t="shared" si="9"/>
        <v>0</v>
      </c>
    </row>
    <row r="45" spans="2:24" s="38" customFormat="1" ht="21.75" customHeight="1">
      <c r="B45" s="31"/>
      <c r="C45" s="32" t="s">
        <v>135</v>
      </c>
      <c r="D45" s="33">
        <v>26</v>
      </c>
      <c r="E45" s="33"/>
      <c r="F45" s="33"/>
      <c r="G45" s="33">
        <v>34</v>
      </c>
      <c r="H45" s="33"/>
      <c r="I45" s="33"/>
      <c r="J45" s="33"/>
      <c r="K45" s="33"/>
      <c r="L45" s="33"/>
      <c r="M45" s="33"/>
      <c r="N45" s="33"/>
      <c r="O45" s="33"/>
      <c r="P45" s="33"/>
      <c r="Q45" s="33">
        <f t="shared" si="10"/>
        <v>0</v>
      </c>
      <c r="R45" s="33">
        <f t="shared" si="11"/>
        <v>2</v>
      </c>
      <c r="S45" s="33">
        <f t="shared" si="12"/>
        <v>0</v>
      </c>
      <c r="T45" s="33">
        <f t="shared" si="13"/>
        <v>0</v>
      </c>
      <c r="U45" s="34">
        <f t="shared" si="14"/>
        <v>2</v>
      </c>
      <c r="V45" s="34">
        <f t="shared" si="15"/>
        <v>60</v>
      </c>
      <c r="W45" s="38">
        <f t="shared" si="8"/>
        <v>0</v>
      </c>
      <c r="X45" s="38">
        <f t="shared" si="9"/>
        <v>0</v>
      </c>
    </row>
    <row r="46" spans="2:24" s="38" customFormat="1" ht="21.75" customHeight="1">
      <c r="B46" s="31"/>
      <c r="C46" s="32" t="s">
        <v>140</v>
      </c>
      <c r="D46" s="33">
        <v>38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>
        <f t="shared" si="10"/>
        <v>0</v>
      </c>
      <c r="R46" s="33">
        <f t="shared" si="11"/>
        <v>1</v>
      </c>
      <c r="S46" s="33">
        <f t="shared" si="12"/>
        <v>0</v>
      </c>
      <c r="T46" s="33">
        <f t="shared" si="13"/>
        <v>0</v>
      </c>
      <c r="U46" s="34">
        <f t="shared" si="14"/>
        <v>1</v>
      </c>
      <c r="V46" s="34">
        <f t="shared" si="15"/>
        <v>38</v>
      </c>
      <c r="W46" s="38">
        <f t="shared" si="8"/>
        <v>0</v>
      </c>
      <c r="X46" s="38">
        <f t="shared" si="9"/>
        <v>0</v>
      </c>
    </row>
    <row r="47" spans="2:24" s="38" customFormat="1" ht="21.75" customHeight="1">
      <c r="B47" s="31"/>
      <c r="C47" s="32" t="s">
        <v>141</v>
      </c>
      <c r="D47" s="33"/>
      <c r="E47" s="33"/>
      <c r="F47" s="33">
        <v>36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>
        <f t="shared" si="10"/>
        <v>0</v>
      </c>
      <c r="R47" s="33">
        <f t="shared" si="11"/>
        <v>0</v>
      </c>
      <c r="S47" s="33">
        <f t="shared" si="12"/>
        <v>1</v>
      </c>
      <c r="T47" s="33">
        <f t="shared" si="13"/>
        <v>0</v>
      </c>
      <c r="U47" s="34">
        <f t="shared" si="14"/>
        <v>1</v>
      </c>
      <c r="V47" s="34">
        <f t="shared" si="15"/>
        <v>36</v>
      </c>
      <c r="W47" s="38">
        <f t="shared" si="8"/>
        <v>0</v>
      </c>
      <c r="X47" s="38">
        <f t="shared" si="9"/>
        <v>0</v>
      </c>
    </row>
    <row r="48" spans="2:24" s="38" customFormat="1" ht="21.75" customHeight="1">
      <c r="B48" s="31"/>
      <c r="C48" s="32" t="s">
        <v>141</v>
      </c>
      <c r="D48" s="33"/>
      <c r="E48" s="33"/>
      <c r="F48" s="33"/>
      <c r="G48" s="33"/>
      <c r="H48" s="33"/>
      <c r="I48" s="33"/>
      <c r="J48" s="33"/>
      <c r="K48" s="33"/>
      <c r="L48" s="33">
        <v>37</v>
      </c>
      <c r="M48" s="33"/>
      <c r="N48" s="33"/>
      <c r="O48" s="33"/>
      <c r="P48" s="33"/>
      <c r="Q48" s="33">
        <f t="shared" si="10"/>
        <v>0</v>
      </c>
      <c r="R48" s="33">
        <f t="shared" si="11"/>
        <v>0</v>
      </c>
      <c r="S48" s="33">
        <f t="shared" si="12"/>
        <v>1</v>
      </c>
      <c r="T48" s="33">
        <f t="shared" si="13"/>
        <v>0</v>
      </c>
      <c r="U48" s="34">
        <f t="shared" si="14"/>
        <v>1</v>
      </c>
      <c r="V48" s="34">
        <f t="shared" si="15"/>
        <v>37</v>
      </c>
      <c r="W48" s="38">
        <f t="shared" si="8"/>
        <v>0</v>
      </c>
      <c r="X48" s="38">
        <f t="shared" si="9"/>
        <v>0</v>
      </c>
    </row>
    <row r="49" spans="2:24" s="38" customFormat="1" ht="21.75" customHeight="1">
      <c r="B49" s="31"/>
      <c r="C49" s="32" t="s">
        <v>142</v>
      </c>
      <c r="D49" s="33">
        <v>34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>
        <f t="shared" si="10"/>
        <v>0</v>
      </c>
      <c r="R49" s="33">
        <f t="shared" si="11"/>
        <v>1</v>
      </c>
      <c r="S49" s="33">
        <f t="shared" si="12"/>
        <v>0</v>
      </c>
      <c r="T49" s="33">
        <f t="shared" si="13"/>
        <v>0</v>
      </c>
      <c r="U49" s="34">
        <f t="shared" si="14"/>
        <v>1</v>
      </c>
      <c r="V49" s="34">
        <f t="shared" si="15"/>
        <v>34</v>
      </c>
      <c r="W49" s="38">
        <f t="shared" si="8"/>
        <v>0</v>
      </c>
      <c r="X49" s="38">
        <f t="shared" si="9"/>
        <v>0</v>
      </c>
    </row>
    <row r="50" spans="2:24" s="38" customFormat="1" ht="21.75" customHeight="1">
      <c r="B50" s="27"/>
      <c r="C50" s="32" t="s">
        <v>144</v>
      </c>
      <c r="D50" s="33"/>
      <c r="E50" s="33"/>
      <c r="F50" s="33"/>
      <c r="G50" s="33"/>
      <c r="H50" s="33"/>
      <c r="I50" s="33"/>
      <c r="J50" s="33"/>
      <c r="K50" s="33"/>
      <c r="L50" s="33">
        <v>28</v>
      </c>
      <c r="M50" s="33"/>
      <c r="N50" s="33"/>
      <c r="O50" s="33"/>
      <c r="P50" s="33">
        <v>1</v>
      </c>
      <c r="Q50" s="33">
        <f t="shared" si="10"/>
        <v>1</v>
      </c>
      <c r="R50" s="33">
        <f t="shared" si="11"/>
        <v>0</v>
      </c>
      <c r="S50" s="33">
        <f t="shared" si="12"/>
        <v>1</v>
      </c>
      <c r="T50" s="33">
        <f t="shared" si="13"/>
        <v>0</v>
      </c>
      <c r="U50" s="34">
        <f t="shared" si="14"/>
        <v>1</v>
      </c>
      <c r="V50" s="34">
        <f t="shared" si="15"/>
        <v>29</v>
      </c>
      <c r="W50" s="38">
        <f t="shared" si="8"/>
        <v>0</v>
      </c>
      <c r="X50" s="38">
        <f t="shared" si="9"/>
        <v>0</v>
      </c>
    </row>
    <row r="51" spans="2:24" s="38" customFormat="1" ht="21.75" customHeight="1">
      <c r="B51" s="27"/>
      <c r="C51" s="32" t="s">
        <v>143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>
        <v>1</v>
      </c>
      <c r="O51" s="33"/>
      <c r="P51" s="33">
        <v>1</v>
      </c>
      <c r="Q51" s="33">
        <f t="shared" si="10"/>
        <v>2</v>
      </c>
      <c r="R51" s="33">
        <f t="shared" si="11"/>
        <v>0</v>
      </c>
      <c r="S51" s="33">
        <f t="shared" si="12"/>
        <v>0</v>
      </c>
      <c r="T51" s="33">
        <f t="shared" si="13"/>
        <v>0</v>
      </c>
      <c r="U51" s="34">
        <f t="shared" si="14"/>
        <v>0</v>
      </c>
      <c r="V51" s="34">
        <f t="shared" si="15"/>
        <v>2</v>
      </c>
      <c r="W51" s="38">
        <f t="shared" si="8"/>
        <v>0</v>
      </c>
      <c r="X51" s="38">
        <f t="shared" si="9"/>
        <v>0</v>
      </c>
    </row>
    <row r="52" spans="2:24" s="38" customFormat="1" ht="21.75" customHeight="1">
      <c r="B52" s="27"/>
      <c r="C52" s="32" t="s">
        <v>145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>
        <v>1</v>
      </c>
      <c r="Q52" s="33">
        <f t="shared" si="10"/>
        <v>1</v>
      </c>
      <c r="R52" s="33">
        <f t="shared" si="11"/>
        <v>0</v>
      </c>
      <c r="S52" s="33">
        <f t="shared" si="12"/>
        <v>0</v>
      </c>
      <c r="T52" s="33">
        <f t="shared" si="13"/>
        <v>0</v>
      </c>
      <c r="U52" s="34">
        <f t="shared" si="14"/>
        <v>0</v>
      </c>
      <c r="V52" s="34">
        <f t="shared" si="15"/>
        <v>1</v>
      </c>
      <c r="W52" s="38">
        <f t="shared" si="8"/>
        <v>0</v>
      </c>
      <c r="X52" s="38">
        <f t="shared" si="9"/>
        <v>0</v>
      </c>
    </row>
    <row r="53" spans="2:24" s="38" customFormat="1" ht="21.75" customHeight="1">
      <c r="B53" s="27"/>
      <c r="C53" s="32" t="s">
        <v>146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>
        <v>1</v>
      </c>
      <c r="Q53" s="33">
        <f t="shared" si="10"/>
        <v>1</v>
      </c>
      <c r="R53" s="33">
        <f t="shared" si="11"/>
        <v>0</v>
      </c>
      <c r="S53" s="33">
        <f t="shared" si="12"/>
        <v>0</v>
      </c>
      <c r="T53" s="33">
        <f t="shared" si="13"/>
        <v>0</v>
      </c>
      <c r="U53" s="34">
        <f t="shared" si="14"/>
        <v>0</v>
      </c>
      <c r="V53" s="34">
        <f t="shared" si="15"/>
        <v>1</v>
      </c>
      <c r="W53" s="38">
        <f t="shared" si="8"/>
        <v>0</v>
      </c>
      <c r="X53" s="38">
        <f t="shared" si="9"/>
        <v>0</v>
      </c>
    </row>
    <row r="54" spans="2:24" s="38" customFormat="1" ht="21.75" customHeight="1">
      <c r="B54" s="27"/>
      <c r="C54" s="32" t="s">
        <v>147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>
        <v>1</v>
      </c>
      <c r="Q54" s="33">
        <f t="shared" si="10"/>
        <v>1</v>
      </c>
      <c r="R54" s="33">
        <f t="shared" si="11"/>
        <v>0</v>
      </c>
      <c r="S54" s="33">
        <f t="shared" si="12"/>
        <v>0</v>
      </c>
      <c r="T54" s="33">
        <f t="shared" si="13"/>
        <v>0</v>
      </c>
      <c r="U54" s="34">
        <f t="shared" si="14"/>
        <v>0</v>
      </c>
      <c r="V54" s="34">
        <f t="shared" si="15"/>
        <v>1</v>
      </c>
      <c r="W54" s="38">
        <f t="shared" si="8"/>
        <v>0</v>
      </c>
      <c r="X54" s="38">
        <f t="shared" si="9"/>
        <v>0</v>
      </c>
    </row>
    <row r="55" spans="2:24" s="38" customFormat="1" ht="21.75" customHeight="1">
      <c r="B55" s="27"/>
      <c r="C55" s="32" t="s">
        <v>148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>
        <v>1</v>
      </c>
      <c r="Q55" s="33">
        <f t="shared" si="10"/>
        <v>1</v>
      </c>
      <c r="R55" s="33">
        <f t="shared" si="11"/>
        <v>0</v>
      </c>
      <c r="S55" s="33">
        <f t="shared" si="12"/>
        <v>0</v>
      </c>
      <c r="T55" s="33">
        <f t="shared" si="13"/>
        <v>0</v>
      </c>
      <c r="U55" s="34">
        <f t="shared" si="14"/>
        <v>0</v>
      </c>
      <c r="V55" s="34">
        <f t="shared" si="15"/>
        <v>1</v>
      </c>
      <c r="W55" s="38">
        <f t="shared" si="8"/>
        <v>0</v>
      </c>
      <c r="X55" s="38">
        <f t="shared" si="9"/>
        <v>0</v>
      </c>
    </row>
    <row r="56" spans="2:24" s="38" customFormat="1" ht="21.75" customHeight="1">
      <c r="B56" s="27"/>
      <c r="C56" s="45" t="s">
        <v>149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>
        <v>1</v>
      </c>
      <c r="Q56" s="46">
        <f t="shared" si="10"/>
        <v>1</v>
      </c>
      <c r="R56" s="33">
        <f t="shared" si="11"/>
        <v>0</v>
      </c>
      <c r="S56" s="33">
        <f t="shared" si="12"/>
        <v>0</v>
      </c>
      <c r="T56" s="33">
        <f t="shared" si="13"/>
        <v>0</v>
      </c>
      <c r="U56" s="47">
        <f t="shared" si="14"/>
        <v>0</v>
      </c>
      <c r="V56" s="34">
        <f t="shared" si="15"/>
        <v>1</v>
      </c>
      <c r="W56" s="38">
        <f t="shared" si="8"/>
        <v>0</v>
      </c>
      <c r="X56" s="38">
        <f t="shared" si="9"/>
        <v>0</v>
      </c>
    </row>
    <row r="57" spans="2:24" s="38" customFormat="1" ht="21.75" customHeight="1">
      <c r="B57" s="27"/>
      <c r="C57" s="45" t="s">
        <v>150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>
        <v>1</v>
      </c>
      <c r="Q57" s="46">
        <f t="shared" si="10"/>
        <v>1</v>
      </c>
      <c r="R57" s="33">
        <f t="shared" si="11"/>
        <v>0</v>
      </c>
      <c r="S57" s="33">
        <f t="shared" si="12"/>
        <v>0</v>
      </c>
      <c r="T57" s="33">
        <f t="shared" si="13"/>
        <v>0</v>
      </c>
      <c r="U57" s="47">
        <f t="shared" si="14"/>
        <v>0</v>
      </c>
      <c r="V57" s="34">
        <f t="shared" si="15"/>
        <v>1</v>
      </c>
      <c r="W57" s="38">
        <f t="shared" si="8"/>
        <v>0</v>
      </c>
      <c r="X57" s="38">
        <f t="shared" si="9"/>
        <v>0</v>
      </c>
    </row>
    <row r="58" spans="2:21" s="38" customFormat="1" ht="21.75" customHeight="1">
      <c r="B58" s="35"/>
      <c r="C58" s="36" t="s">
        <v>894</v>
      </c>
      <c r="D58" s="37">
        <f aca="true" t="shared" si="16" ref="D58:L58">COUNTA(D8:D57)</f>
        <v>28</v>
      </c>
      <c r="E58" s="37">
        <f t="shared" si="16"/>
        <v>17</v>
      </c>
      <c r="F58" s="37">
        <f t="shared" si="16"/>
        <v>22</v>
      </c>
      <c r="G58" s="37">
        <f t="shared" si="16"/>
        <v>22</v>
      </c>
      <c r="H58" s="37">
        <f t="shared" si="16"/>
        <v>18</v>
      </c>
      <c r="I58" s="37">
        <f t="shared" si="16"/>
        <v>16</v>
      </c>
      <c r="J58" s="37">
        <f t="shared" si="16"/>
        <v>21</v>
      </c>
      <c r="K58" s="37">
        <f t="shared" si="16"/>
        <v>17</v>
      </c>
      <c r="L58" s="37">
        <f t="shared" si="16"/>
        <v>25</v>
      </c>
      <c r="M58" s="37"/>
      <c r="N58" s="37">
        <f>COUNTA(N8:N57)</f>
        <v>6</v>
      </c>
      <c r="O58" s="37">
        <f>COUNTA(O8:O57)</f>
        <v>0</v>
      </c>
      <c r="P58" s="37">
        <f>COUNTA(P8:P57)</f>
        <v>32</v>
      </c>
      <c r="Q58" s="37"/>
      <c r="R58" s="37"/>
      <c r="S58" s="37"/>
      <c r="T58" s="37"/>
      <c r="U58" s="37">
        <f>SUM(D58:Q58)</f>
        <v>224</v>
      </c>
    </row>
    <row r="59" spans="2:24" ht="15.75" customHeight="1">
      <c r="B59" s="1"/>
      <c r="C59" s="2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"/>
      <c r="V59" s="21"/>
      <c r="W59" s="21"/>
      <c r="X59" s="21"/>
    </row>
    <row r="60" spans="2:24" ht="15.75" customHeight="1">
      <c r="B60" s="1"/>
      <c r="C60" s="2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"/>
      <c r="V60" s="21"/>
      <c r="W60" s="21"/>
      <c r="X60" s="21"/>
    </row>
    <row r="61" spans="2:24" ht="15.75" customHeight="1">
      <c r="B61" s="1"/>
      <c r="C61" s="2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"/>
      <c r="V61" s="21"/>
      <c r="W61" s="21"/>
      <c r="X61" s="21"/>
    </row>
    <row r="62" spans="2:24" ht="15.75" customHeight="1">
      <c r="B62" s="1"/>
      <c r="C62" s="2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"/>
      <c r="V62" s="21"/>
      <c r="W62" s="21"/>
      <c r="X62" s="21"/>
    </row>
    <row r="63" spans="2:24" ht="15.75" customHeight="1">
      <c r="B63" s="1"/>
      <c r="C63" s="2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"/>
      <c r="V63" s="21"/>
      <c r="W63" s="21"/>
      <c r="X63" s="21"/>
    </row>
    <row r="64" spans="2:24" ht="15.75" customHeight="1">
      <c r="B64" s="1"/>
      <c r="C64" s="2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"/>
      <c r="V64" s="21"/>
      <c r="W64" s="21"/>
      <c r="X64" s="21"/>
    </row>
    <row r="65" spans="2:24" ht="15.75" customHeight="1">
      <c r="B65" s="1"/>
      <c r="C65" s="2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"/>
      <c r="V65" s="21"/>
      <c r="W65" s="21"/>
      <c r="X65" s="21"/>
    </row>
    <row r="66" spans="2:21" ht="15.75" customHeight="1">
      <c r="B66" s="1"/>
      <c r="C66" s="2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"/>
    </row>
    <row r="67" spans="2:21" ht="15.75" customHeight="1">
      <c r="B67" s="1"/>
      <c r="C67" s="2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"/>
    </row>
    <row r="68" spans="2:21" ht="15.75" customHeight="1">
      <c r="B68" s="1"/>
      <c r="C68" s="2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"/>
    </row>
    <row r="69" spans="2:21" ht="15.75" customHeight="1">
      <c r="B69" s="1"/>
      <c r="C69" s="2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"/>
    </row>
    <row r="70" spans="2:21" ht="15.75" customHeight="1">
      <c r="B70" s="1"/>
      <c r="C70" s="2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"/>
    </row>
    <row r="71" spans="2:21" ht="15.75" customHeight="1">
      <c r="B71" s="1"/>
      <c r="C71" s="2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"/>
    </row>
    <row r="72" spans="2:21" ht="15.75" customHeight="1">
      <c r="B72" s="1"/>
      <c r="C72" s="2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/>
    </row>
    <row r="73" spans="2:21" ht="15.75" customHeight="1">
      <c r="B73" s="1"/>
      <c r="C73" s="2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"/>
    </row>
    <row r="74" spans="2:21" ht="15.75" customHeight="1">
      <c r="B74" s="1"/>
      <c r="C74" s="2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"/>
    </row>
    <row r="75" spans="2:21" ht="15.75" customHeight="1">
      <c r="B75" s="1"/>
      <c r="C75" s="2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"/>
    </row>
    <row r="76" spans="2:21" ht="15.75" customHeight="1">
      <c r="B76" s="1"/>
      <c r="C76" s="2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"/>
    </row>
    <row r="77" spans="2:21" ht="15.75" customHeight="1">
      <c r="B77" s="1"/>
      <c r="C77" s="2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</row>
    <row r="78" spans="2:21" ht="15.75" customHeight="1">
      <c r="B78" s="1"/>
      <c r="C78" s="2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</row>
    <row r="79" spans="2:21" ht="15.75" customHeight="1">
      <c r="B79" s="1"/>
      <c r="C79" s="2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</row>
    <row r="80" spans="2:21" ht="15.75" customHeight="1">
      <c r="B80" s="1"/>
      <c r="C80" s="2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"/>
    </row>
    <row r="81" spans="2:21" ht="15.75" customHeight="1">
      <c r="B81" s="1"/>
      <c r="C81" s="2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"/>
    </row>
    <row r="82" spans="2:21" ht="15.75" customHeight="1">
      <c r="B82" s="1"/>
      <c r="C82" s="2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"/>
    </row>
    <row r="83" spans="2:21" ht="15.75" customHeight="1">
      <c r="B83" s="1"/>
      <c r="C83" s="2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"/>
    </row>
    <row r="84" spans="2:21" ht="15.75" customHeight="1">
      <c r="B84" s="1"/>
      <c r="C84" s="2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"/>
    </row>
    <row r="85" spans="2:21" ht="15.75" customHeight="1">
      <c r="B85" s="1"/>
      <c r="C85" s="2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"/>
    </row>
    <row r="86" spans="2:21" ht="15.75" customHeight="1">
      <c r="B86" s="1"/>
      <c r="C86" s="2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"/>
    </row>
    <row r="87" spans="2:21" ht="15.75" customHeight="1">
      <c r="B87" s="1"/>
      <c r="C87" s="2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"/>
    </row>
    <row r="88" spans="2:21" ht="15.75" customHeight="1">
      <c r="B88" s="1"/>
      <c r="C88" s="2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"/>
    </row>
    <row r="89" spans="2:21" ht="15.75" customHeight="1">
      <c r="B89" s="1"/>
      <c r="C89" s="2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"/>
    </row>
    <row r="90" spans="2:21" ht="15.75" customHeight="1">
      <c r="B90" s="1"/>
      <c r="C90" s="2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"/>
    </row>
    <row r="91" spans="2:21" ht="15.75" customHeight="1">
      <c r="B91" s="1"/>
      <c r="C91" s="2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"/>
    </row>
    <row r="92" spans="2:21" ht="15.75" customHeight="1">
      <c r="B92" s="1"/>
      <c r="C92" s="2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"/>
    </row>
    <row r="93" spans="2:21" ht="15.75" customHeight="1">
      <c r="B93" s="1"/>
      <c r="C93" s="2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"/>
    </row>
    <row r="94" spans="2:21" ht="15.75" customHeight="1">
      <c r="B94" s="1"/>
      <c r="C94" s="2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"/>
    </row>
    <row r="95" spans="2:21" ht="15.75" customHeight="1">
      <c r="B95" s="1"/>
      <c r="C95" s="2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"/>
    </row>
    <row r="96" spans="2:21" ht="15.75" customHeight="1">
      <c r="B96" s="1"/>
      <c r="C96" s="2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"/>
    </row>
    <row r="97" spans="2:21" ht="15.75" customHeight="1">
      <c r="B97" s="1"/>
      <c r="C97" s="2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"/>
    </row>
    <row r="98" spans="2:21" ht="15.75" customHeight="1">
      <c r="B98" s="1"/>
      <c r="C98" s="2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"/>
    </row>
    <row r="99" spans="2:21" ht="15.75" customHeight="1">
      <c r="B99" s="1"/>
      <c r="C99" s="2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"/>
    </row>
    <row r="100" spans="2:21" ht="15.75" customHeight="1">
      <c r="B100" s="1"/>
      <c r="C100" s="2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"/>
    </row>
    <row r="101" spans="2:21" ht="15.75" customHeight="1">
      <c r="B101" s="1"/>
      <c r="C101" s="2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"/>
    </row>
    <row r="102" spans="2:21" ht="15.75" customHeight="1">
      <c r="B102" s="1"/>
      <c r="C102" s="2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"/>
    </row>
    <row r="103" spans="2:21" ht="15.75" customHeight="1">
      <c r="B103" s="1"/>
      <c r="C103" s="2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"/>
    </row>
    <row r="104" spans="2:21" ht="15.75" customHeight="1">
      <c r="B104" s="1"/>
      <c r="C104" s="2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"/>
    </row>
    <row r="105" spans="2:21" ht="15.75" customHeight="1">
      <c r="B105" s="1"/>
      <c r="C105" s="2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"/>
    </row>
    <row r="106" spans="2:21" ht="15.75" customHeight="1">
      <c r="B106" s="1"/>
      <c r="C106" s="2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"/>
    </row>
    <row r="107" spans="2:21" ht="15.75" customHeight="1">
      <c r="B107" s="1"/>
      <c r="C107" s="2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"/>
    </row>
    <row r="108" spans="2:21" ht="15.75" customHeight="1">
      <c r="B108" s="1"/>
      <c r="C108" s="2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"/>
    </row>
    <row r="109" spans="2:21" ht="15.75" customHeight="1">
      <c r="B109" s="1"/>
      <c r="C109" s="2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"/>
    </row>
    <row r="110" spans="2:21" ht="15.75" customHeight="1">
      <c r="B110" s="1"/>
      <c r="C110" s="2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"/>
    </row>
    <row r="111" spans="2:21" ht="15.75" customHeight="1">
      <c r="B111" s="1"/>
      <c r="C111" s="2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"/>
    </row>
    <row r="112" spans="2:21" ht="15.75" customHeight="1">
      <c r="B112" s="1"/>
      <c r="C112" s="2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"/>
    </row>
    <row r="113" spans="2:21" ht="15.75" customHeight="1">
      <c r="B113" s="1"/>
      <c r="C113" s="2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1"/>
    </row>
    <row r="114" spans="2:21" ht="15.75" customHeight="1">
      <c r="B114" s="1"/>
      <c r="C114" s="2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"/>
    </row>
    <row r="115" spans="2:21" ht="15.75" customHeight="1">
      <c r="B115" s="1"/>
      <c r="C115" s="2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"/>
    </row>
    <row r="116" spans="2:21" ht="15.75" customHeight="1">
      <c r="B116" s="1"/>
      <c r="C116" s="2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"/>
    </row>
    <row r="117" spans="2:21" ht="15.75" customHeight="1">
      <c r="B117" s="1"/>
      <c r="C117" s="2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"/>
    </row>
    <row r="118" spans="2:21" ht="15.75" customHeight="1">
      <c r="B118" s="1"/>
      <c r="C118" s="2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"/>
    </row>
    <row r="119" spans="2:21" ht="15.75" customHeight="1">
      <c r="B119" s="1"/>
      <c r="C119" s="2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"/>
    </row>
    <row r="120" spans="2:21" ht="15.75" customHeight="1">
      <c r="B120" s="1"/>
      <c r="C120" s="2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"/>
    </row>
    <row r="121" spans="2:21" ht="15.75" customHeight="1">
      <c r="B121" s="1"/>
      <c r="C121" s="2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"/>
    </row>
    <row r="122" spans="2:21" ht="15.75" customHeight="1">
      <c r="B122" s="1"/>
      <c r="C122" s="2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"/>
    </row>
    <row r="123" spans="2:21" ht="15.75" customHeight="1">
      <c r="B123" s="1"/>
      <c r="C123" s="2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"/>
    </row>
    <row r="124" spans="2:21" ht="15.75" customHeight="1">
      <c r="B124" s="1"/>
      <c r="C124" s="2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"/>
    </row>
    <row r="125" spans="2:21" ht="15.75" customHeight="1">
      <c r="B125" s="1"/>
      <c r="C125" s="2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"/>
    </row>
    <row r="126" spans="2:21" ht="15.75" customHeight="1">
      <c r="B126" s="1"/>
      <c r="C126" s="2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"/>
    </row>
    <row r="127" spans="2:21" ht="15.75" customHeight="1">
      <c r="B127" s="1"/>
      <c r="C127" s="2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"/>
    </row>
    <row r="128" spans="2:21" ht="15.75" customHeight="1">
      <c r="B128" s="1"/>
      <c r="C128" s="2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"/>
    </row>
    <row r="129" spans="2:21" ht="15.75" customHeight="1">
      <c r="B129" s="1"/>
      <c r="C129" s="2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"/>
    </row>
    <row r="130" spans="2:21" ht="15.75" customHeight="1">
      <c r="B130" s="1"/>
      <c r="C130" s="2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"/>
    </row>
    <row r="131" spans="2:21" ht="15.75" customHeight="1">
      <c r="B131" s="1"/>
      <c r="C131" s="2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"/>
    </row>
    <row r="132" spans="2:21" ht="15.75" customHeight="1">
      <c r="B132" s="1"/>
      <c r="C132" s="2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"/>
    </row>
    <row r="133" spans="2:21" ht="15.75" customHeight="1">
      <c r="B133" s="1"/>
      <c r="C133" s="2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"/>
    </row>
    <row r="134" spans="2:21" ht="15.75" customHeight="1">
      <c r="B134" s="1"/>
      <c r="C134" s="2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"/>
    </row>
    <row r="135" spans="2:21" ht="15.75" customHeight="1">
      <c r="B135" s="1"/>
      <c r="C135" s="2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"/>
    </row>
    <row r="136" spans="2:21" ht="15.75" customHeight="1">
      <c r="B136" s="1"/>
      <c r="C136" s="2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"/>
    </row>
    <row r="137" spans="2:21" ht="15.75" customHeight="1">
      <c r="B137" s="1"/>
      <c r="C137" s="2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"/>
    </row>
    <row r="138" spans="2:21" ht="15.75" customHeight="1">
      <c r="B138" s="1"/>
      <c r="C138" s="2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"/>
    </row>
    <row r="139" spans="2:21" ht="15.75" customHeight="1">
      <c r="B139" s="1"/>
      <c r="C139" s="2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"/>
    </row>
    <row r="140" spans="2:21" ht="15.75" customHeight="1">
      <c r="B140" s="1"/>
      <c r="C140" s="2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"/>
    </row>
    <row r="141" spans="2:21" ht="15.75" customHeight="1">
      <c r="B141" s="1"/>
      <c r="C141" s="2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"/>
    </row>
    <row r="142" spans="2:21" ht="15.75" customHeight="1">
      <c r="B142" s="1"/>
      <c r="C142" s="2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"/>
    </row>
    <row r="143" spans="2:21" ht="15.75" customHeight="1">
      <c r="B143" s="1"/>
      <c r="C143" s="2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"/>
    </row>
    <row r="144" spans="2:21" ht="15.75" customHeight="1">
      <c r="B144" s="1"/>
      <c r="C144" s="2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"/>
    </row>
    <row r="145" spans="2:21" ht="15.75" customHeight="1">
      <c r="B145" s="1"/>
      <c r="C145" s="2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"/>
    </row>
    <row r="146" spans="2:21" ht="15.75" customHeight="1">
      <c r="B146" s="1"/>
      <c r="C146" s="2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"/>
    </row>
    <row r="147" spans="2:21" ht="15.75" customHeight="1">
      <c r="B147" s="1"/>
      <c r="C147" s="2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"/>
    </row>
    <row r="148" spans="2:21" ht="15.75" customHeight="1">
      <c r="B148" s="1"/>
      <c r="C148" s="2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1"/>
    </row>
    <row r="149" spans="2:21" ht="15.75" customHeight="1">
      <c r="B149" s="1"/>
      <c r="C149" s="2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"/>
    </row>
    <row r="150" spans="2:21" ht="15.75" customHeight="1">
      <c r="B150" s="1"/>
      <c r="C150" s="2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"/>
    </row>
    <row r="151" spans="2:21" ht="15.75" customHeight="1">
      <c r="B151" s="1"/>
      <c r="C151" s="2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"/>
    </row>
    <row r="152" spans="2:21" ht="15.75" customHeight="1">
      <c r="B152" s="1"/>
      <c r="C152" s="2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"/>
    </row>
    <row r="153" spans="2:21" ht="15.75" customHeight="1">
      <c r="B153" s="1"/>
      <c r="C153" s="2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"/>
    </row>
    <row r="154" spans="2:21" ht="15.75" customHeight="1">
      <c r="B154" s="1"/>
      <c r="C154" s="2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"/>
    </row>
    <row r="155" spans="2:21" ht="15.75" customHeight="1">
      <c r="B155" s="1"/>
      <c r="C155" s="2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"/>
    </row>
    <row r="156" spans="2:21" ht="15.75" customHeight="1">
      <c r="B156" s="1"/>
      <c r="C156" s="2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"/>
    </row>
    <row r="157" spans="2:21" ht="15.75" customHeight="1">
      <c r="B157" s="1"/>
      <c r="C157" s="2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"/>
    </row>
    <row r="158" spans="2:21" ht="15.75" customHeight="1">
      <c r="B158" s="1"/>
      <c r="C158" s="2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"/>
    </row>
    <row r="159" spans="2:21" ht="15.75" customHeight="1">
      <c r="B159" s="1"/>
      <c r="C159" s="2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"/>
    </row>
    <row r="160" spans="2:21" ht="15.75" customHeight="1">
      <c r="B160" s="1"/>
      <c r="C160" s="2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"/>
    </row>
    <row r="161" spans="2:21" ht="15.75" customHeight="1">
      <c r="B161" s="1"/>
      <c r="C161" s="2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"/>
    </row>
    <row r="162" spans="2:21" ht="15.75" customHeight="1">
      <c r="B162" s="1"/>
      <c r="C162" s="2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"/>
    </row>
    <row r="163" spans="2:21" ht="15.75" customHeight="1">
      <c r="B163" s="1"/>
      <c r="C163" s="2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"/>
    </row>
    <row r="164" spans="2:21" ht="15.75" customHeight="1">
      <c r="B164" s="1"/>
      <c r="C164" s="2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"/>
    </row>
    <row r="165" spans="2:21" ht="15.75" customHeight="1">
      <c r="B165" s="1"/>
      <c r="C165" s="2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"/>
    </row>
    <row r="166" spans="2:21" ht="15.75" customHeight="1">
      <c r="B166" s="1"/>
      <c r="C166" s="2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"/>
    </row>
    <row r="167" spans="2:21" ht="15.75" customHeight="1">
      <c r="B167" s="1"/>
      <c r="C167" s="2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"/>
    </row>
    <row r="168" spans="2:21" ht="15.75" customHeight="1">
      <c r="B168" s="1"/>
      <c r="C168" s="2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"/>
    </row>
    <row r="169" spans="2:21" ht="15.75" customHeight="1">
      <c r="B169" s="1"/>
      <c r="C169" s="2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1"/>
    </row>
    <row r="170" spans="2:21" ht="15.75" customHeight="1">
      <c r="B170" s="1"/>
      <c r="C170" s="2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1"/>
    </row>
    <row r="171" spans="2:21" ht="15.75" customHeight="1">
      <c r="B171" s="1"/>
      <c r="C171" s="2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1"/>
    </row>
    <row r="172" spans="2:21" ht="15.75" customHeight="1">
      <c r="B172" s="1"/>
      <c r="C172" s="2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1"/>
    </row>
    <row r="173" spans="2:21" ht="15.75" customHeight="1">
      <c r="B173" s="1"/>
      <c r="C173" s="2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1"/>
    </row>
    <row r="174" spans="2:21" ht="15.75" customHeight="1">
      <c r="B174" s="1"/>
      <c r="C174" s="2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1"/>
    </row>
    <row r="175" spans="2:21" ht="15.75" customHeight="1">
      <c r="B175" s="1"/>
      <c r="C175" s="2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1"/>
    </row>
    <row r="176" spans="2:21" ht="15.75" customHeight="1">
      <c r="B176" s="1"/>
      <c r="C176" s="2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1"/>
    </row>
    <row r="177" spans="2:21" ht="15.75" customHeight="1">
      <c r="B177" s="1"/>
      <c r="C177" s="2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"/>
    </row>
    <row r="178" spans="2:21" ht="15.75" customHeight="1">
      <c r="B178" s="1"/>
      <c r="C178" s="2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"/>
    </row>
    <row r="179" spans="2:21" ht="15.75" customHeight="1">
      <c r="B179" s="1"/>
      <c r="C179" s="2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"/>
    </row>
    <row r="180" spans="2:21" ht="15.75" customHeight="1">
      <c r="B180" s="1"/>
      <c r="C180" s="2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"/>
    </row>
    <row r="181" spans="2:21" ht="15.75" customHeight="1">
      <c r="B181" s="1"/>
      <c r="C181" s="2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"/>
    </row>
    <row r="182" spans="2:21" ht="15.75" customHeight="1">
      <c r="B182" s="1"/>
      <c r="C182" s="2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1"/>
    </row>
    <row r="183" spans="2:21" ht="15.75" customHeight="1">
      <c r="B183" s="1"/>
      <c r="C183" s="2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1"/>
    </row>
    <row r="184" spans="2:21" ht="15.75" customHeight="1">
      <c r="B184" s="1"/>
      <c r="C184" s="2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"/>
    </row>
    <row r="185" spans="2:21" ht="15.75" customHeight="1">
      <c r="B185" s="1"/>
      <c r="C185" s="2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1"/>
    </row>
    <row r="186" spans="2:21" ht="15.75" customHeight="1">
      <c r="B186" s="1"/>
      <c r="C186" s="2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"/>
    </row>
    <row r="187" spans="2:21" ht="15.75" customHeight="1">
      <c r="B187" s="1"/>
      <c r="C187" s="2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"/>
    </row>
    <row r="188" spans="2:21" ht="15.75" customHeight="1">
      <c r="B188" s="1"/>
      <c r="C188" s="2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"/>
    </row>
    <row r="189" spans="2:21" ht="15.75" customHeight="1">
      <c r="B189" s="1"/>
      <c r="C189" s="2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"/>
    </row>
    <row r="190" spans="2:21" ht="15.75" customHeight="1">
      <c r="B190" s="1"/>
      <c r="C190" s="2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"/>
    </row>
    <row r="191" spans="2:21" ht="15.75" customHeight="1">
      <c r="B191" s="1"/>
      <c r="C191" s="2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"/>
    </row>
    <row r="192" spans="2:21" ht="15.75" customHeight="1">
      <c r="B192" s="1"/>
      <c r="C192" s="2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"/>
    </row>
    <row r="193" spans="2:21" ht="15.75" customHeight="1">
      <c r="B193" s="1"/>
      <c r="C193" s="2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1"/>
    </row>
    <row r="194" spans="2:21" ht="15.75" customHeight="1">
      <c r="B194" s="1"/>
      <c r="C194" s="2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"/>
    </row>
    <row r="195" spans="2:21" ht="15.75" customHeight="1">
      <c r="B195" s="1"/>
      <c r="C195" s="2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"/>
    </row>
    <row r="196" spans="2:21" ht="15.75" customHeight="1">
      <c r="B196" s="1"/>
      <c r="C196" s="2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1"/>
    </row>
    <row r="197" spans="2:21" ht="15.75" customHeight="1">
      <c r="B197" s="1"/>
      <c r="C197" s="2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"/>
    </row>
    <row r="198" spans="2:21" ht="15.75" customHeight="1">
      <c r="B198" s="1"/>
      <c r="C198" s="2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1"/>
    </row>
    <row r="199" spans="2:21" ht="15.75" customHeight="1">
      <c r="B199" s="1"/>
      <c r="C199" s="2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"/>
    </row>
    <row r="200" spans="2:21" ht="15.75" customHeight="1">
      <c r="B200" s="1"/>
      <c r="C200" s="2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"/>
    </row>
    <row r="201" spans="2:21" ht="15.75" customHeight="1">
      <c r="B201" s="1"/>
      <c r="C201" s="2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"/>
    </row>
    <row r="202" spans="2:21" ht="15.75" customHeight="1">
      <c r="B202" s="1"/>
      <c r="C202" s="2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1"/>
    </row>
    <row r="203" spans="2:21" ht="15.75" customHeight="1">
      <c r="B203" s="1"/>
      <c r="C203" s="2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"/>
    </row>
    <row r="204" spans="2:21" ht="15.75" customHeight="1">
      <c r="B204" s="1"/>
      <c r="C204" s="2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"/>
    </row>
    <row r="205" spans="2:21" ht="15.75" customHeight="1">
      <c r="B205" s="1"/>
      <c r="C205" s="2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1"/>
    </row>
    <row r="206" spans="2:21" ht="15.75" customHeight="1">
      <c r="B206" s="1"/>
      <c r="C206" s="2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"/>
    </row>
    <row r="207" spans="2:21" ht="15.75" customHeight="1">
      <c r="B207" s="1"/>
      <c r="C207" s="2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"/>
    </row>
    <row r="208" spans="2:21" ht="15.75" customHeight="1">
      <c r="B208" s="1"/>
      <c r="C208" s="2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"/>
    </row>
    <row r="209" spans="2:21" ht="15.75" customHeight="1">
      <c r="B209" s="1"/>
      <c r="C209" s="2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"/>
    </row>
    <row r="210" spans="2:21" ht="15.75" customHeight="1">
      <c r="B210" s="1"/>
      <c r="C210" s="2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"/>
    </row>
    <row r="211" spans="2:21" ht="15.75" customHeight="1">
      <c r="B211" s="1"/>
      <c r="C211" s="2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"/>
    </row>
    <row r="212" spans="2:21" ht="15.75" customHeight="1">
      <c r="B212" s="1"/>
      <c r="C212" s="2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"/>
    </row>
    <row r="213" spans="2:21" ht="15.75" customHeight="1">
      <c r="B213" s="1"/>
      <c r="C213" s="2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"/>
    </row>
    <row r="214" spans="2:21" ht="15.75" customHeight="1">
      <c r="B214" s="1"/>
      <c r="C214" s="2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"/>
    </row>
    <row r="215" spans="2:21" ht="15.75" customHeight="1">
      <c r="B215" s="1"/>
      <c r="C215" s="2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"/>
    </row>
    <row r="216" spans="2:21" ht="15.75" customHeight="1">
      <c r="B216" s="1"/>
      <c r="C216" s="2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"/>
    </row>
    <row r="217" spans="2:21" ht="15.75" customHeight="1">
      <c r="B217" s="1"/>
      <c r="C217" s="2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"/>
    </row>
    <row r="218" spans="2:21" ht="15.75" customHeight="1">
      <c r="B218" s="1"/>
      <c r="C218" s="2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"/>
    </row>
    <row r="219" spans="2:21" ht="15.75" customHeight="1">
      <c r="B219" s="1"/>
      <c r="C219" s="2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"/>
    </row>
    <row r="220" spans="2:21" ht="15.75" customHeight="1">
      <c r="B220" s="1"/>
      <c r="C220" s="2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"/>
    </row>
    <row r="221" spans="2:21" ht="15.75" customHeight="1">
      <c r="B221" s="1"/>
      <c r="C221" s="2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"/>
    </row>
    <row r="222" spans="2:21" ht="15.75" customHeight="1">
      <c r="B222" s="1"/>
      <c r="C222" s="2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"/>
    </row>
    <row r="223" spans="2:21" ht="15.75" customHeight="1">
      <c r="B223" s="1"/>
      <c r="C223" s="2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"/>
    </row>
    <row r="224" spans="2:21" ht="15.75" customHeight="1">
      <c r="B224" s="1"/>
      <c r="C224" s="2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1"/>
    </row>
    <row r="225" spans="2:21" ht="15.75" customHeight="1">
      <c r="B225" s="1"/>
      <c r="C225" s="2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"/>
    </row>
    <row r="226" spans="2:21" ht="15.75" customHeight="1">
      <c r="B226" s="1"/>
      <c r="C226" s="2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"/>
    </row>
    <row r="227" spans="2:21" ht="15.75" customHeight="1">
      <c r="B227" s="1"/>
      <c r="C227" s="2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1"/>
    </row>
    <row r="228" spans="2:21" ht="15.75" customHeight="1">
      <c r="B228" s="1"/>
      <c r="C228" s="2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1"/>
    </row>
    <row r="229" spans="2:21" ht="15.75" customHeight="1">
      <c r="B229" s="1"/>
      <c r="C229" s="2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1"/>
    </row>
    <row r="230" spans="2:21" ht="15.75" customHeight="1">
      <c r="B230" s="1"/>
      <c r="C230" s="2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1"/>
    </row>
    <row r="231" spans="2:21" ht="15.75" customHeight="1">
      <c r="B231" s="1"/>
      <c r="C231" s="2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1"/>
    </row>
    <row r="232" spans="2:21" ht="15.75" customHeight="1">
      <c r="B232" s="1"/>
      <c r="C232" s="2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1"/>
    </row>
    <row r="233" spans="2:21" ht="15.75" customHeight="1">
      <c r="B233" s="1"/>
      <c r="C233" s="2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1"/>
    </row>
    <row r="234" spans="2:21" ht="15.75" customHeight="1">
      <c r="B234" s="1"/>
      <c r="C234" s="2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1"/>
    </row>
    <row r="235" spans="2:21" ht="15.75" customHeight="1">
      <c r="B235" s="1"/>
      <c r="C235" s="2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1"/>
    </row>
    <row r="236" spans="2:21" ht="15.75" customHeight="1">
      <c r="B236" s="1"/>
      <c r="C236" s="2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1"/>
    </row>
    <row r="237" spans="2:21" ht="15.75" customHeight="1">
      <c r="B237" s="1"/>
      <c r="C237" s="2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1"/>
    </row>
    <row r="238" spans="2:21" ht="15.75" customHeight="1">
      <c r="B238" s="1"/>
      <c r="C238" s="2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1"/>
    </row>
    <row r="239" spans="2:21" ht="15.75" customHeight="1">
      <c r="B239" s="1"/>
      <c r="C239" s="2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1"/>
    </row>
    <row r="240" spans="2:21" ht="15.75" customHeight="1">
      <c r="B240" s="1"/>
      <c r="C240" s="2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1"/>
    </row>
    <row r="241" spans="2:21" ht="15.75" customHeight="1">
      <c r="B241" s="1"/>
      <c r="C241" s="2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1"/>
    </row>
    <row r="242" spans="2:21" ht="15.75" customHeight="1">
      <c r="B242" s="1"/>
      <c r="C242" s="2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1"/>
    </row>
    <row r="243" spans="2:21" ht="15.75" customHeight="1">
      <c r="B243" s="1"/>
      <c r="C243" s="2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1"/>
    </row>
    <row r="244" spans="2:21" ht="15.75" customHeight="1">
      <c r="B244" s="1"/>
      <c r="C244" s="2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1"/>
    </row>
    <row r="245" spans="2:21" ht="15.75" customHeight="1">
      <c r="B245" s="1"/>
      <c r="C245" s="2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1"/>
    </row>
    <row r="246" spans="2:21" ht="15.75" customHeight="1">
      <c r="B246" s="1"/>
      <c r="C246" s="2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1"/>
    </row>
    <row r="247" spans="2:21" ht="15.75" customHeight="1">
      <c r="B247" s="1"/>
      <c r="C247" s="2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1"/>
    </row>
    <row r="248" spans="2:21" ht="15.75" customHeight="1">
      <c r="B248" s="1"/>
      <c r="C248" s="2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1"/>
    </row>
    <row r="249" spans="2:21" ht="15.75" customHeight="1">
      <c r="B249" s="1"/>
      <c r="C249" s="2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1"/>
    </row>
    <row r="250" spans="2:21" ht="15.75" customHeight="1">
      <c r="B250" s="1"/>
      <c r="C250" s="2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1"/>
    </row>
    <row r="251" spans="2:21" ht="15.75" customHeight="1">
      <c r="B251" s="1"/>
      <c r="C251" s="2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1"/>
    </row>
    <row r="252" spans="2:21" ht="15.75" customHeight="1">
      <c r="B252" s="1"/>
      <c r="C252" s="2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1"/>
    </row>
    <row r="253" spans="2:21" ht="15.75" customHeight="1">
      <c r="B253" s="1"/>
      <c r="C253" s="2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1"/>
    </row>
    <row r="254" spans="2:21" ht="15.75" customHeight="1">
      <c r="B254" s="1"/>
      <c r="C254" s="2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1"/>
    </row>
    <row r="255" spans="2:21" ht="15.75" customHeight="1">
      <c r="B255" s="1"/>
      <c r="C255" s="2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1"/>
    </row>
    <row r="256" spans="2:21" ht="15.75" customHeight="1">
      <c r="B256" s="1"/>
      <c r="C256" s="2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1"/>
    </row>
    <row r="257" spans="2:21" ht="15.75" customHeight="1">
      <c r="B257" s="1"/>
      <c r="C257" s="2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1"/>
    </row>
    <row r="258" spans="2:21" ht="15.75" customHeight="1">
      <c r="B258" s="1"/>
      <c r="C258" s="2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1"/>
    </row>
    <row r="259" spans="2:21" ht="15.75" customHeight="1">
      <c r="B259" s="1"/>
      <c r="C259" s="2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1"/>
    </row>
    <row r="260" spans="2:21" ht="15.75" customHeight="1">
      <c r="B260" s="1"/>
      <c r="C260" s="2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1"/>
    </row>
    <row r="261" spans="2:21" ht="15.75" customHeight="1">
      <c r="B261" s="1"/>
      <c r="C261" s="2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1"/>
    </row>
    <row r="262" spans="2:21" ht="15.75" customHeight="1">
      <c r="B262" s="1"/>
      <c r="C262" s="2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1"/>
    </row>
    <row r="263" spans="2:21" ht="15.75" customHeight="1">
      <c r="B263" s="1"/>
      <c r="C263" s="2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1"/>
    </row>
    <row r="264" spans="2:21" ht="15.75" customHeight="1">
      <c r="B264" s="1"/>
      <c r="C264" s="2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1"/>
    </row>
    <row r="265" spans="2:21" ht="15.75" customHeight="1">
      <c r="B265" s="1"/>
      <c r="C265" s="2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1"/>
    </row>
    <row r="266" spans="2:21" ht="15.75" customHeight="1">
      <c r="B266" s="1"/>
      <c r="C266" s="2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1"/>
    </row>
    <row r="267" spans="2:21" ht="15.75" customHeight="1">
      <c r="B267" s="1"/>
      <c r="C267" s="2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1"/>
    </row>
    <row r="268" spans="2:21" ht="15.75" customHeight="1">
      <c r="B268" s="1"/>
      <c r="C268" s="2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1"/>
    </row>
    <row r="269" spans="2:21" ht="15.75" customHeight="1">
      <c r="B269" s="1"/>
      <c r="C269" s="2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1"/>
    </row>
    <row r="270" spans="2:21" ht="15.75" customHeight="1">
      <c r="B270" s="1"/>
      <c r="C270" s="2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1"/>
    </row>
    <row r="271" spans="2:21" ht="15.75" customHeight="1">
      <c r="B271" s="1"/>
      <c r="C271" s="2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1"/>
    </row>
    <row r="272" spans="2:21" ht="15.75" customHeight="1">
      <c r="B272" s="1"/>
      <c r="C272" s="2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1"/>
    </row>
    <row r="273" spans="2:21" ht="15.75" customHeight="1">
      <c r="B273" s="1"/>
      <c r="C273" s="2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1"/>
    </row>
    <row r="274" spans="2:21" ht="15.75" customHeight="1">
      <c r="B274" s="1"/>
      <c r="C274" s="2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1"/>
    </row>
    <row r="275" spans="2:21" ht="15.75" customHeight="1">
      <c r="B275" s="1"/>
      <c r="C275" s="2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1"/>
    </row>
    <row r="276" spans="2:21" ht="15.75" customHeight="1">
      <c r="B276" s="1"/>
      <c r="C276" s="2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1"/>
    </row>
    <row r="277" spans="2:21" ht="15.75" customHeight="1">
      <c r="B277" s="1"/>
      <c r="C277" s="2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1"/>
    </row>
    <row r="278" spans="2:21" ht="15.75" customHeight="1">
      <c r="B278" s="1"/>
      <c r="C278" s="2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1"/>
    </row>
    <row r="279" spans="2:21" ht="15.75" customHeight="1">
      <c r="B279" s="1"/>
      <c r="C279" s="2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1"/>
    </row>
    <row r="280" spans="2:21" ht="15.75" customHeight="1">
      <c r="B280" s="1"/>
      <c r="C280" s="2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1"/>
    </row>
    <row r="281" spans="2:21" ht="15.75" customHeight="1">
      <c r="B281" s="1"/>
      <c r="C281" s="2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1"/>
    </row>
    <row r="282" spans="2:21" ht="15.75" customHeight="1">
      <c r="B282" s="1"/>
      <c r="C282" s="2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1"/>
    </row>
    <row r="283" spans="2:21" ht="15.75" customHeight="1">
      <c r="B283" s="1"/>
      <c r="C283" s="2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1"/>
    </row>
    <row r="284" spans="2:21" ht="15.75" customHeight="1">
      <c r="B284" s="1"/>
      <c r="C284" s="2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1"/>
    </row>
    <row r="285" spans="2:21" ht="15.75" customHeight="1">
      <c r="B285" s="1"/>
      <c r="C285" s="2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1"/>
    </row>
    <row r="286" spans="2:21" ht="15.75" customHeight="1">
      <c r="B286" s="1"/>
      <c r="C286" s="2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1"/>
    </row>
    <row r="287" spans="2:21" ht="15.75" customHeight="1">
      <c r="B287" s="1"/>
      <c r="C287" s="2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1"/>
    </row>
    <row r="288" spans="2:21" ht="15.75" customHeight="1">
      <c r="B288" s="1"/>
      <c r="C288" s="2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1"/>
    </row>
    <row r="289" spans="2:21" ht="15.75" customHeight="1">
      <c r="B289" s="1"/>
      <c r="C289" s="2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1"/>
    </row>
    <row r="290" spans="2:21" ht="15.75" customHeight="1">
      <c r="B290" s="1"/>
      <c r="C290" s="2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1"/>
    </row>
    <row r="291" spans="2:21" ht="15.75" customHeight="1">
      <c r="B291" s="1"/>
      <c r="C291" s="2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1"/>
    </row>
    <row r="292" spans="2:21" ht="15.75" customHeight="1">
      <c r="B292" s="1"/>
      <c r="C292" s="2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1"/>
    </row>
    <row r="293" spans="2:21" ht="15.75" customHeight="1">
      <c r="B293" s="1"/>
      <c r="C293" s="2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1"/>
    </row>
    <row r="294" spans="2:21" ht="15.75" customHeight="1">
      <c r="B294" s="1"/>
      <c r="C294" s="2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1"/>
    </row>
    <row r="295" spans="2:21" ht="15.75" customHeight="1">
      <c r="B295" s="1"/>
      <c r="C295" s="2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1"/>
    </row>
    <row r="296" spans="2:21" ht="15.75" customHeight="1">
      <c r="B296" s="1"/>
      <c r="C296" s="2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1"/>
    </row>
    <row r="297" spans="2:21" ht="15.75" customHeight="1">
      <c r="B297" s="1"/>
      <c r="C297" s="2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1"/>
    </row>
    <row r="298" spans="2:21" ht="15.75" customHeight="1">
      <c r="B298" s="1"/>
      <c r="C298" s="2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1"/>
    </row>
    <row r="299" spans="2:21" ht="15.75" customHeight="1">
      <c r="B299" s="1"/>
      <c r="C299" s="2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1"/>
    </row>
    <row r="300" spans="2:21" ht="15.75" customHeight="1">
      <c r="B300" s="1"/>
      <c r="C300" s="2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1"/>
    </row>
    <row r="301" spans="2:21" ht="15.75" customHeight="1">
      <c r="B301" s="1"/>
      <c r="C301" s="2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1"/>
    </row>
    <row r="302" spans="2:21" ht="15.75" customHeight="1">
      <c r="B302" s="1"/>
      <c r="C302" s="2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1"/>
    </row>
    <row r="303" spans="2:21" ht="15.75" customHeight="1">
      <c r="B303" s="1"/>
      <c r="C303" s="2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1"/>
    </row>
    <row r="304" spans="2:21" ht="15.75" customHeight="1">
      <c r="B304" s="1"/>
      <c r="C304" s="2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1"/>
    </row>
    <row r="305" spans="2:21" ht="15.75" customHeight="1">
      <c r="B305" s="1"/>
      <c r="C305" s="2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1"/>
    </row>
    <row r="306" spans="2:21" ht="15.75" customHeight="1">
      <c r="B306" s="1"/>
      <c r="C306" s="2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1"/>
    </row>
    <row r="307" spans="2:21" ht="15.75" customHeight="1">
      <c r="B307" s="1"/>
      <c r="C307" s="2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1"/>
    </row>
    <row r="308" spans="2:21" ht="15.75" customHeight="1">
      <c r="B308" s="1"/>
      <c r="C308" s="2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1"/>
    </row>
    <row r="309" spans="2:21" ht="15.75" customHeight="1">
      <c r="B309" s="1"/>
      <c r="C309" s="2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1"/>
    </row>
    <row r="310" spans="2:21" ht="15.75" customHeight="1">
      <c r="B310" s="1"/>
      <c r="C310" s="2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1"/>
    </row>
    <row r="311" spans="2:21" ht="15.75" customHeight="1">
      <c r="B311" s="1"/>
      <c r="C311" s="2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1"/>
    </row>
    <row r="312" spans="2:21" ht="15.75" customHeight="1">
      <c r="B312" s="1"/>
      <c r="C312" s="2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1"/>
    </row>
    <row r="313" spans="2:21" ht="15.75" customHeight="1">
      <c r="B313" s="1"/>
      <c r="C313" s="2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1"/>
    </row>
    <row r="314" spans="2:21" ht="15.75" customHeight="1">
      <c r="B314" s="1"/>
      <c r="C314" s="2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1"/>
    </row>
    <row r="315" spans="2:21" ht="15.75" customHeight="1">
      <c r="B315" s="1"/>
      <c r="C315" s="2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1"/>
    </row>
    <row r="316" spans="2:21" ht="15.75" customHeight="1">
      <c r="B316" s="1"/>
      <c r="C316" s="2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1"/>
    </row>
    <row r="317" spans="2:21" ht="15.75" customHeight="1">
      <c r="B317" s="1"/>
      <c r="C317" s="2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1"/>
    </row>
    <row r="318" spans="2:21" ht="15.75" customHeight="1">
      <c r="B318" s="1"/>
      <c r="C318" s="2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1"/>
    </row>
    <row r="319" spans="2:21" ht="15.75" customHeight="1">
      <c r="B319" s="1"/>
      <c r="C319" s="2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1"/>
    </row>
    <row r="320" spans="2:21" ht="15.75" customHeight="1">
      <c r="B320" s="1"/>
      <c r="C320" s="2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1"/>
    </row>
    <row r="321" spans="2:21" ht="15.75" customHeight="1">
      <c r="B321" s="1"/>
      <c r="C321" s="2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1"/>
    </row>
    <row r="322" spans="2:21" ht="15.75" customHeight="1">
      <c r="B322" s="1"/>
      <c r="C322" s="2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1"/>
    </row>
    <row r="323" spans="2:21" ht="15.75" customHeight="1">
      <c r="B323" s="1"/>
      <c r="C323" s="2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1"/>
    </row>
    <row r="324" spans="2:21" ht="15.75" customHeight="1">
      <c r="B324" s="1"/>
      <c r="C324" s="2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1"/>
    </row>
    <row r="325" spans="2:21" ht="15.75" customHeight="1">
      <c r="B325" s="1"/>
      <c r="C325" s="2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1"/>
    </row>
    <row r="326" spans="2:21" ht="15.75" customHeight="1">
      <c r="B326" s="1"/>
      <c r="C326" s="2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1"/>
    </row>
    <row r="327" spans="2:21" ht="15.75" customHeight="1">
      <c r="B327" s="1"/>
      <c r="C327" s="2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1"/>
    </row>
    <row r="328" spans="2:21" ht="15.75" customHeight="1">
      <c r="B328" s="1"/>
      <c r="C328" s="2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1"/>
    </row>
    <row r="329" spans="2:21" ht="15.75" customHeight="1">
      <c r="B329" s="1"/>
      <c r="C329" s="2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1"/>
    </row>
    <row r="330" spans="2:21" ht="15.75" customHeight="1">
      <c r="B330" s="1"/>
      <c r="C330" s="2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1"/>
    </row>
    <row r="331" spans="2:21" ht="15.75" customHeight="1">
      <c r="B331" s="1"/>
      <c r="C331" s="2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1"/>
    </row>
    <row r="332" spans="2:21" ht="15.75" customHeight="1">
      <c r="B332" s="1"/>
      <c r="C332" s="2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1"/>
    </row>
    <row r="333" spans="2:21" ht="15.75" customHeight="1">
      <c r="B333" s="1"/>
      <c r="C333" s="2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1"/>
    </row>
    <row r="334" spans="2:21" ht="15.75" customHeight="1">
      <c r="B334" s="1"/>
      <c r="C334" s="2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1"/>
    </row>
    <row r="335" spans="2:21" ht="15.75" customHeight="1">
      <c r="B335" s="1"/>
      <c r="C335" s="2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1"/>
    </row>
    <row r="336" spans="2:21" ht="15.75" customHeight="1">
      <c r="B336" s="1"/>
      <c r="C336" s="2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1"/>
    </row>
    <row r="337" spans="2:21" ht="15.75" customHeight="1">
      <c r="B337" s="1"/>
      <c r="C337" s="2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1"/>
    </row>
    <row r="338" spans="2:21" ht="15.75" customHeight="1">
      <c r="B338" s="1"/>
      <c r="C338" s="2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1"/>
    </row>
    <row r="339" spans="2:21" ht="15.75" customHeight="1">
      <c r="B339" s="1"/>
      <c r="C339" s="2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1"/>
    </row>
    <row r="340" spans="2:21" ht="15.75" customHeight="1">
      <c r="B340" s="1"/>
      <c r="C340" s="2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1"/>
    </row>
    <row r="341" spans="2:21" ht="15.75" customHeight="1">
      <c r="B341" s="1"/>
      <c r="C341" s="2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1"/>
    </row>
    <row r="342" spans="2:21" ht="15.75" customHeight="1">
      <c r="B342" s="1"/>
      <c r="C342" s="2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1"/>
    </row>
    <row r="343" spans="2:21" ht="15.75" customHeight="1">
      <c r="B343" s="1"/>
      <c r="C343" s="2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1"/>
    </row>
    <row r="344" spans="2:21" ht="15.75" customHeight="1">
      <c r="B344" s="1"/>
      <c r="C344" s="2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1"/>
    </row>
    <row r="345" spans="2:21" ht="15.75" customHeight="1">
      <c r="B345" s="1"/>
      <c r="C345" s="2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1"/>
    </row>
    <row r="346" spans="2:21" ht="15.75" customHeight="1">
      <c r="B346" s="1"/>
      <c r="C346" s="2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1"/>
    </row>
    <row r="347" spans="2:21" ht="15.75" customHeight="1">
      <c r="B347" s="1"/>
      <c r="C347" s="2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1"/>
    </row>
    <row r="348" spans="2:21" ht="15.75" customHeight="1">
      <c r="B348" s="1"/>
      <c r="C348" s="2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1"/>
    </row>
    <row r="349" spans="2:21" ht="15.75" customHeight="1">
      <c r="B349" s="1"/>
      <c r="C349" s="2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1"/>
    </row>
    <row r="350" spans="2:21" ht="15.75" customHeight="1">
      <c r="B350" s="1"/>
      <c r="C350" s="2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1"/>
    </row>
    <row r="351" spans="2:21" ht="15.75" customHeight="1">
      <c r="B351" s="1"/>
      <c r="C351" s="2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1"/>
    </row>
    <row r="352" spans="2:21" ht="15.75" customHeight="1">
      <c r="B352" s="1"/>
      <c r="C352" s="2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1"/>
    </row>
    <row r="353" spans="2:21" ht="15.75" customHeight="1">
      <c r="B353" s="1"/>
      <c r="C353" s="2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1"/>
    </row>
    <row r="354" spans="2:21" ht="15.75" customHeight="1">
      <c r="B354" s="1"/>
      <c r="C354" s="2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1"/>
    </row>
    <row r="355" spans="2:21" ht="15.75" customHeight="1">
      <c r="B355" s="1"/>
      <c r="C355" s="2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1"/>
    </row>
    <row r="356" spans="2:21" ht="15.75" customHeight="1">
      <c r="B356" s="1"/>
      <c r="C356" s="2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1"/>
    </row>
    <row r="357" spans="2:21" ht="15.75" customHeight="1">
      <c r="B357" s="1"/>
      <c r="C357" s="2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1"/>
    </row>
    <row r="358" spans="2:21" ht="15.75" customHeight="1">
      <c r="B358" s="1"/>
      <c r="C358" s="2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1"/>
    </row>
    <row r="359" spans="2:21" ht="15.75" customHeight="1">
      <c r="B359" s="1"/>
      <c r="C359" s="2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1"/>
    </row>
    <row r="360" spans="2:21" ht="15.75" customHeight="1">
      <c r="B360" s="1"/>
      <c r="C360" s="2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1"/>
    </row>
    <row r="361" spans="2:21" ht="15.75" customHeight="1">
      <c r="B361" s="1"/>
      <c r="C361" s="2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1"/>
    </row>
    <row r="362" spans="2:21" ht="15.75" customHeight="1">
      <c r="B362" s="1"/>
      <c r="C362" s="2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1"/>
    </row>
    <row r="363" spans="2:21" ht="15.75" customHeight="1">
      <c r="B363" s="1"/>
      <c r="C363" s="2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1"/>
    </row>
    <row r="364" spans="2:21" ht="15.75" customHeight="1">
      <c r="B364" s="1"/>
      <c r="C364" s="2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1"/>
    </row>
    <row r="365" spans="2:21" ht="15.75" customHeight="1">
      <c r="B365" s="1"/>
      <c r="C365" s="2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1"/>
    </row>
    <row r="366" spans="2:21" ht="15.75" customHeight="1">
      <c r="B366" s="1"/>
      <c r="C366" s="2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1"/>
    </row>
    <row r="367" spans="2:21" ht="15.75" customHeight="1">
      <c r="B367" s="1"/>
      <c r="C367" s="2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1"/>
    </row>
    <row r="368" spans="2:21" ht="15.75" customHeight="1">
      <c r="B368" s="1"/>
      <c r="C368" s="2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1"/>
    </row>
    <row r="369" spans="2:21" ht="15.75" customHeight="1">
      <c r="B369" s="1"/>
      <c r="C369" s="2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1"/>
    </row>
    <row r="370" spans="2:21" ht="15.75" customHeight="1">
      <c r="B370" s="1"/>
      <c r="C370" s="2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1"/>
    </row>
    <row r="371" spans="2:21" ht="15.75" customHeight="1">
      <c r="B371" s="1"/>
      <c r="C371" s="2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1"/>
    </row>
    <row r="372" spans="2:21" ht="15.75" customHeight="1">
      <c r="B372" s="1"/>
      <c r="C372" s="2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1"/>
    </row>
    <row r="373" spans="2:21" ht="15.75" customHeight="1">
      <c r="B373" s="1"/>
      <c r="C373" s="2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1"/>
    </row>
    <row r="374" spans="2:21" ht="15.75" customHeight="1">
      <c r="B374" s="1"/>
      <c r="C374" s="2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1"/>
    </row>
    <row r="375" spans="2:21" ht="15.75" customHeight="1">
      <c r="B375" s="1"/>
      <c r="C375" s="2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1"/>
    </row>
    <row r="376" spans="2:21" ht="15.75" customHeight="1">
      <c r="B376" s="1"/>
      <c r="C376" s="2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1"/>
    </row>
    <row r="377" spans="2:21" ht="15.75" customHeight="1">
      <c r="B377" s="1"/>
      <c r="C377" s="2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1"/>
    </row>
    <row r="378" spans="2:21" ht="15.75" customHeight="1">
      <c r="B378" s="1"/>
      <c r="C378" s="2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1"/>
    </row>
    <row r="379" spans="2:21" ht="15.75" customHeight="1">
      <c r="B379" s="1"/>
      <c r="C379" s="2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1"/>
    </row>
    <row r="380" spans="2:21" ht="15.75" customHeight="1">
      <c r="B380" s="1"/>
      <c r="C380" s="2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1"/>
    </row>
    <row r="381" spans="2:21" ht="15.75" customHeight="1">
      <c r="B381" s="1"/>
      <c r="C381" s="2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1"/>
    </row>
    <row r="382" spans="2:21" ht="15.75" customHeight="1">
      <c r="B382" s="1"/>
      <c r="C382" s="2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1"/>
    </row>
    <row r="383" spans="2:21" ht="15.75" customHeight="1">
      <c r="B383" s="1"/>
      <c r="C383" s="2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1"/>
    </row>
    <row r="384" spans="2:21" ht="15.75" customHeight="1">
      <c r="B384" s="1"/>
      <c r="C384" s="2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1"/>
    </row>
    <row r="385" spans="2:21" ht="15.75" customHeight="1">
      <c r="B385" s="1"/>
      <c r="C385" s="2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1"/>
    </row>
    <row r="386" spans="2:21" ht="15.75" customHeight="1">
      <c r="B386" s="1"/>
      <c r="C386" s="2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1"/>
    </row>
    <row r="387" spans="2:21" ht="15.75" customHeight="1">
      <c r="B387" s="1"/>
      <c r="C387" s="2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1"/>
    </row>
    <row r="388" spans="2:21" ht="15.75" customHeight="1">
      <c r="B388" s="1"/>
      <c r="C388" s="2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1"/>
    </row>
    <row r="389" spans="2:21" ht="15.75" customHeight="1">
      <c r="B389" s="1"/>
      <c r="C389" s="2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1"/>
    </row>
    <row r="390" spans="2:21" ht="15.75" customHeight="1">
      <c r="B390" s="1"/>
      <c r="C390" s="2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1"/>
    </row>
    <row r="391" spans="2:21" ht="15.75" customHeight="1">
      <c r="B391" s="1"/>
      <c r="C391" s="2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1"/>
    </row>
    <row r="392" spans="2:21" ht="15.75" customHeight="1">
      <c r="B392" s="1"/>
      <c r="C392" s="2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1"/>
    </row>
    <row r="393" spans="2:21" ht="15.75" customHeight="1">
      <c r="B393" s="1"/>
      <c r="C393" s="2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1"/>
    </row>
    <row r="394" spans="2:21" ht="15.75" customHeight="1">
      <c r="B394" s="1"/>
      <c r="C394" s="2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1"/>
    </row>
    <row r="395" spans="2:21" ht="15.75" customHeight="1">
      <c r="B395" s="1"/>
      <c r="C395" s="2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1"/>
    </row>
    <row r="396" spans="2:21" ht="15.75" customHeight="1">
      <c r="B396" s="1"/>
      <c r="C396" s="2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1"/>
    </row>
    <row r="397" spans="2:21" ht="15.75" customHeight="1">
      <c r="B397" s="1"/>
      <c r="C397" s="2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1"/>
    </row>
    <row r="398" spans="2:21" ht="15.75" customHeight="1">
      <c r="B398" s="1"/>
      <c r="C398" s="2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1"/>
    </row>
    <row r="399" spans="2:21" ht="15.75" customHeight="1">
      <c r="B399" s="1"/>
      <c r="C399" s="2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1"/>
    </row>
    <row r="400" spans="2:21" ht="15.75" customHeight="1">
      <c r="B400" s="1"/>
      <c r="C400" s="2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1"/>
    </row>
    <row r="401" spans="2:21" ht="15.75" customHeight="1">
      <c r="B401" s="1"/>
      <c r="C401" s="2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1"/>
    </row>
    <row r="402" spans="2:21" ht="15.75" customHeight="1">
      <c r="B402" s="1"/>
      <c r="C402" s="2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1"/>
    </row>
    <row r="403" spans="2:21" ht="15.75" customHeight="1">
      <c r="B403" s="1"/>
      <c r="C403" s="2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1"/>
    </row>
    <row r="404" spans="2:21" ht="15.75" customHeight="1">
      <c r="B404" s="1"/>
      <c r="C404" s="2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1"/>
    </row>
    <row r="405" spans="2:21" ht="15.75" customHeight="1">
      <c r="B405" s="1"/>
      <c r="C405" s="2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1"/>
    </row>
    <row r="406" spans="2:21" ht="15.75" customHeight="1">
      <c r="B406" s="1"/>
      <c r="C406" s="2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1"/>
    </row>
    <row r="407" spans="2:21" ht="15.75" customHeight="1">
      <c r="B407" s="1"/>
      <c r="C407" s="2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1"/>
    </row>
    <row r="408" spans="2:21" ht="15.75" customHeight="1">
      <c r="B408" s="1"/>
      <c r="C408" s="2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1"/>
    </row>
    <row r="409" spans="2:21" ht="15.75" customHeight="1">
      <c r="B409" s="1"/>
      <c r="C409" s="2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1"/>
    </row>
    <row r="410" spans="2:21" ht="15.75" customHeight="1">
      <c r="B410" s="1"/>
      <c r="C410" s="2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1"/>
    </row>
    <row r="411" spans="2:21" ht="15.75" customHeight="1">
      <c r="B411" s="1"/>
      <c r="C411" s="2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1"/>
    </row>
    <row r="412" spans="2:21" ht="15.75" customHeight="1">
      <c r="B412" s="1"/>
      <c r="C412" s="2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1"/>
    </row>
    <row r="413" spans="2:21" ht="15.75" customHeight="1">
      <c r="B413" s="1"/>
      <c r="C413" s="2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1"/>
    </row>
    <row r="414" spans="2:21" ht="15.75" customHeight="1">
      <c r="B414" s="1"/>
      <c r="C414" s="2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1"/>
    </row>
    <row r="415" spans="2:21" ht="15.75" customHeight="1">
      <c r="B415" s="1"/>
      <c r="C415" s="2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1"/>
    </row>
    <row r="416" spans="2:21" ht="15.75" customHeight="1">
      <c r="B416" s="1"/>
      <c r="C416" s="2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1"/>
    </row>
    <row r="417" spans="2:21" ht="15.75" customHeight="1">
      <c r="B417" s="1"/>
      <c r="C417" s="2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1"/>
    </row>
    <row r="418" spans="2:21" ht="15.75" customHeight="1">
      <c r="B418" s="1"/>
      <c r="C418" s="2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1"/>
    </row>
    <row r="419" spans="2:21" ht="15.75" customHeight="1">
      <c r="B419" s="1"/>
      <c r="C419" s="2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1"/>
    </row>
    <row r="420" spans="2:21" ht="15.75" customHeight="1">
      <c r="B420" s="1"/>
      <c r="C420" s="2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1"/>
    </row>
    <row r="421" spans="2:21" ht="15.75" customHeight="1">
      <c r="B421" s="1"/>
      <c r="C421" s="2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1"/>
    </row>
    <row r="422" spans="2:21" ht="15.75" customHeight="1">
      <c r="B422" s="1"/>
      <c r="C422" s="2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1"/>
    </row>
    <row r="423" spans="2:21" ht="15.75" customHeight="1">
      <c r="B423" s="1"/>
      <c r="C423" s="2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1"/>
    </row>
    <row r="424" spans="2:21" ht="15.75" customHeight="1">
      <c r="B424" s="1"/>
      <c r="C424" s="2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1"/>
    </row>
    <row r="425" spans="2:21" ht="15.75" customHeight="1">
      <c r="B425" s="1"/>
      <c r="C425" s="2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1"/>
    </row>
    <row r="426" spans="2:21" ht="15.75" customHeight="1">
      <c r="B426" s="1"/>
      <c r="C426" s="2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1"/>
    </row>
    <row r="427" spans="2:21" ht="15.75" customHeight="1">
      <c r="B427" s="1"/>
      <c r="C427" s="2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1"/>
    </row>
    <row r="428" spans="2:21" ht="15.75" customHeight="1">
      <c r="B428" s="1"/>
      <c r="C428" s="2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1"/>
    </row>
    <row r="429" spans="2:21" ht="15.75" customHeight="1">
      <c r="B429" s="1"/>
      <c r="C429" s="2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1"/>
    </row>
    <row r="430" spans="2:21" ht="15.75" customHeight="1">
      <c r="B430" s="1"/>
      <c r="C430" s="2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1"/>
    </row>
    <row r="431" spans="2:21" ht="15.75" customHeight="1">
      <c r="B431" s="1"/>
      <c r="C431" s="2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1"/>
    </row>
    <row r="432" spans="2:21" ht="15.75" customHeight="1">
      <c r="B432" s="1"/>
      <c r="C432" s="2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1"/>
    </row>
    <row r="433" spans="2:21" ht="15.75" customHeight="1">
      <c r="B433" s="1"/>
      <c r="C433" s="2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1"/>
    </row>
    <row r="434" spans="2:21" ht="15.75" customHeight="1">
      <c r="B434" s="1"/>
      <c r="C434" s="2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1"/>
    </row>
    <row r="435" spans="2:21" ht="15.75" customHeight="1">
      <c r="B435" s="1"/>
      <c r="C435" s="2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1"/>
    </row>
    <row r="436" spans="2:21" ht="15.75" customHeight="1">
      <c r="B436" s="1"/>
      <c r="C436" s="2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1"/>
    </row>
    <row r="437" spans="2:21" ht="15.75" customHeight="1">
      <c r="B437" s="1"/>
      <c r="C437" s="2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1"/>
    </row>
    <row r="438" spans="2:21" ht="15.75" customHeight="1">
      <c r="B438" s="1"/>
      <c r="C438" s="2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1"/>
    </row>
    <row r="439" spans="2:21" ht="15.75" customHeight="1">
      <c r="B439" s="1"/>
      <c r="C439" s="2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1"/>
    </row>
    <row r="440" spans="2:21" ht="15.75" customHeight="1">
      <c r="B440" s="1"/>
      <c r="C440" s="2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1"/>
    </row>
    <row r="441" spans="2:21" ht="15.75" customHeight="1">
      <c r="B441" s="1"/>
      <c r="C441" s="2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1"/>
    </row>
    <row r="442" spans="2:21" ht="15.75" customHeight="1">
      <c r="B442" s="1"/>
      <c r="C442" s="2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1"/>
    </row>
    <row r="443" spans="2:21" ht="15.75" customHeight="1">
      <c r="B443" s="1"/>
      <c r="C443" s="2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1"/>
    </row>
    <row r="444" spans="2:21" ht="15.75" customHeight="1">
      <c r="B444" s="1"/>
      <c r="C444" s="2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1"/>
    </row>
    <row r="445" spans="2:21" ht="15.75" customHeight="1">
      <c r="B445" s="1"/>
      <c r="C445" s="2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1"/>
    </row>
    <row r="446" spans="2:21" ht="15.75" customHeight="1">
      <c r="B446" s="1"/>
      <c r="C446" s="2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1"/>
    </row>
    <row r="447" spans="2:21" ht="15.75" customHeight="1">
      <c r="B447" s="1"/>
      <c r="C447" s="2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1"/>
    </row>
    <row r="448" spans="2:21" ht="15.75" customHeight="1">
      <c r="B448" s="1"/>
      <c r="C448" s="2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1"/>
    </row>
    <row r="449" spans="2:21" ht="15.75" customHeight="1">
      <c r="B449" s="1"/>
      <c r="C449" s="2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1"/>
    </row>
    <row r="450" spans="2:21" ht="15.75" customHeight="1">
      <c r="B450" s="1"/>
      <c r="C450" s="2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1"/>
    </row>
    <row r="451" spans="2:21" ht="15.75" customHeight="1">
      <c r="B451" s="1"/>
      <c r="C451" s="2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1"/>
    </row>
    <row r="452" spans="2:21" ht="15.75" customHeight="1">
      <c r="B452" s="1"/>
      <c r="C452" s="2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1"/>
    </row>
    <row r="453" spans="2:21" ht="15.75" customHeight="1">
      <c r="B453" s="1"/>
      <c r="C453" s="2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1"/>
    </row>
    <row r="454" spans="2:21" ht="15.75" customHeight="1">
      <c r="B454" s="1"/>
      <c r="C454" s="2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1"/>
    </row>
    <row r="455" spans="2:21" ht="15.75" customHeight="1">
      <c r="B455" s="1"/>
      <c r="C455" s="2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1"/>
    </row>
    <row r="456" spans="2:21" ht="15.75" customHeight="1">
      <c r="B456" s="1"/>
      <c r="C456" s="2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1"/>
    </row>
    <row r="457" spans="2:21" ht="15.75" customHeight="1">
      <c r="B457" s="1"/>
      <c r="C457" s="2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1"/>
    </row>
    <row r="458" spans="2:21" ht="15.75" customHeight="1">
      <c r="B458" s="1"/>
      <c r="C458" s="2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1"/>
    </row>
    <row r="459" spans="2:21" ht="15.75" customHeight="1">
      <c r="B459" s="1"/>
      <c r="C459" s="2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1"/>
    </row>
    <row r="460" spans="2:21" ht="15.75" customHeight="1">
      <c r="B460" s="1"/>
      <c r="C460" s="2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1"/>
    </row>
    <row r="461" spans="2:21" ht="15.75" customHeight="1">
      <c r="B461" s="1"/>
      <c r="C461" s="2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1"/>
    </row>
    <row r="462" spans="2:21" ht="15.75" customHeight="1">
      <c r="B462" s="1"/>
      <c r="C462" s="2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1"/>
    </row>
    <row r="463" spans="2:21" ht="15.75" customHeight="1">
      <c r="B463" s="1"/>
      <c r="C463" s="2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1"/>
    </row>
    <row r="464" spans="2:21" ht="15.75" customHeight="1">
      <c r="B464" s="1"/>
      <c r="C464" s="2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1"/>
    </row>
    <row r="465" spans="2:21" ht="15.75" customHeight="1">
      <c r="B465" s="1"/>
      <c r="C465" s="2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1"/>
    </row>
    <row r="466" spans="2:21" ht="15.75" customHeight="1">
      <c r="B466" s="1"/>
      <c r="C466" s="2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1"/>
    </row>
    <row r="467" spans="2:21" ht="15.75" customHeight="1">
      <c r="B467" s="1"/>
      <c r="C467" s="2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1"/>
    </row>
    <row r="468" spans="2:21" ht="15.75" customHeight="1">
      <c r="B468" s="1"/>
      <c r="C468" s="2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1"/>
    </row>
    <row r="469" spans="2:21" ht="15.75" customHeight="1">
      <c r="B469" s="1"/>
      <c r="C469" s="2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1"/>
    </row>
    <row r="470" spans="2:21" ht="15.75" customHeight="1">
      <c r="B470" s="1"/>
      <c r="C470" s="2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1"/>
    </row>
    <row r="471" spans="2:21" ht="15.75" customHeight="1">
      <c r="B471" s="1"/>
      <c r="C471" s="2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1"/>
    </row>
    <row r="472" spans="2:21" ht="15.75" customHeight="1">
      <c r="B472" s="1"/>
      <c r="C472" s="2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1"/>
    </row>
    <row r="473" spans="2:21" ht="15.75" customHeight="1">
      <c r="B473" s="1"/>
      <c r="C473" s="2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1"/>
    </row>
    <row r="474" spans="2:21" ht="15.75" customHeight="1">
      <c r="B474" s="1"/>
      <c r="C474" s="2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1"/>
    </row>
    <row r="475" spans="2:21" ht="15.75" customHeight="1">
      <c r="B475" s="1"/>
      <c r="C475" s="2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1"/>
    </row>
    <row r="476" spans="2:21" ht="15.75" customHeight="1">
      <c r="B476" s="1"/>
      <c r="C476" s="2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1"/>
    </row>
    <row r="477" spans="2:21" ht="15.75" customHeight="1">
      <c r="B477" s="1"/>
      <c r="C477" s="2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1"/>
    </row>
    <row r="478" spans="2:21" ht="15.75" customHeight="1">
      <c r="B478" s="1"/>
      <c r="C478" s="2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1"/>
    </row>
    <row r="479" spans="2:21" ht="15.75" customHeight="1">
      <c r="B479" s="1"/>
      <c r="C479" s="2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1"/>
    </row>
    <row r="480" spans="2:21" ht="15.75" customHeight="1">
      <c r="B480" s="1"/>
      <c r="C480" s="2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1"/>
    </row>
    <row r="481" spans="2:21" ht="15.75" customHeight="1">
      <c r="B481" s="1"/>
      <c r="C481" s="2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1"/>
    </row>
    <row r="482" spans="2:21" ht="15.75" customHeight="1">
      <c r="B482" s="1"/>
      <c r="C482" s="2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1"/>
    </row>
    <row r="483" spans="2:21" ht="15.75" customHeight="1">
      <c r="B483" s="1"/>
      <c r="C483" s="2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1"/>
    </row>
    <row r="484" spans="2:21" ht="15.75" customHeight="1">
      <c r="B484" s="1"/>
      <c r="C484" s="2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1"/>
    </row>
    <row r="485" spans="2:21" ht="15.75" customHeight="1">
      <c r="B485" s="1"/>
      <c r="C485" s="2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1"/>
    </row>
    <row r="486" spans="2:21" ht="15.75" customHeight="1">
      <c r="B486" s="1"/>
      <c r="C486" s="2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1"/>
    </row>
    <row r="487" spans="2:21" ht="15.75" customHeight="1">
      <c r="B487" s="1"/>
      <c r="C487" s="2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1"/>
    </row>
    <row r="488" spans="2:21" ht="15.75" customHeight="1">
      <c r="B488" s="1"/>
      <c r="C488" s="2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1"/>
    </row>
    <row r="489" spans="2:21" ht="15.75" customHeight="1">
      <c r="B489" s="1"/>
      <c r="C489" s="2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1"/>
    </row>
    <row r="490" spans="2:21" ht="15.75" customHeight="1">
      <c r="B490" s="1"/>
      <c r="C490" s="2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1"/>
    </row>
    <row r="491" spans="2:21" ht="15.75" customHeight="1">
      <c r="B491" s="1"/>
      <c r="C491" s="2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1"/>
    </row>
    <row r="492" spans="2:21" ht="15.75" customHeight="1">
      <c r="B492" s="1"/>
      <c r="C492" s="2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1"/>
    </row>
    <row r="493" spans="2:21" ht="15.75" customHeight="1">
      <c r="B493" s="1"/>
      <c r="C493" s="2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1"/>
    </row>
    <row r="494" spans="2:21" ht="15.75" customHeight="1">
      <c r="B494" s="1"/>
      <c r="C494" s="2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1"/>
    </row>
    <row r="495" spans="2:21" ht="15.75" customHeight="1">
      <c r="B495" s="1"/>
      <c r="C495" s="2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1"/>
    </row>
    <row r="496" spans="2:21" ht="15.75" customHeight="1">
      <c r="B496" s="1"/>
      <c r="C496" s="2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1"/>
    </row>
    <row r="497" spans="2:21" ht="15.75" customHeight="1">
      <c r="B497" s="1"/>
      <c r="C497" s="2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1"/>
    </row>
    <row r="498" spans="2:21" ht="15.75" customHeight="1">
      <c r="B498" s="1"/>
      <c r="C498" s="2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1"/>
    </row>
    <row r="499" spans="2:21" ht="15.75" customHeight="1">
      <c r="B499" s="1"/>
      <c r="C499" s="2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1"/>
    </row>
    <row r="500" spans="2:21" ht="15.75" customHeight="1">
      <c r="B500" s="1"/>
      <c r="C500" s="2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1"/>
    </row>
    <row r="501" spans="2:21" ht="15.75" customHeight="1">
      <c r="B501" s="1"/>
      <c r="C501" s="2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1"/>
    </row>
    <row r="502" spans="2:21" ht="15.75" customHeight="1">
      <c r="B502" s="1"/>
      <c r="C502" s="2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1"/>
    </row>
    <row r="503" spans="2:21" ht="15.75" customHeight="1">
      <c r="B503" s="1"/>
      <c r="C503" s="2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1"/>
    </row>
    <row r="504" spans="2:21" ht="15.75" customHeight="1">
      <c r="B504" s="1"/>
      <c r="C504" s="2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1"/>
    </row>
    <row r="505" spans="2:21" ht="15.75" customHeight="1">
      <c r="B505" s="1"/>
      <c r="C505" s="2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1"/>
    </row>
    <row r="506" spans="2:21" ht="15.75" customHeight="1">
      <c r="B506" s="1"/>
      <c r="C506" s="2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1"/>
    </row>
    <row r="507" spans="2:21" ht="15.75" customHeight="1">
      <c r="B507" s="1"/>
      <c r="C507" s="2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1"/>
    </row>
    <row r="508" spans="2:21" ht="15.75" customHeight="1">
      <c r="B508" s="1"/>
      <c r="C508" s="2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1"/>
    </row>
    <row r="509" spans="2:21" ht="15.75" customHeight="1">
      <c r="B509" s="1"/>
      <c r="C509" s="2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1"/>
    </row>
    <row r="510" spans="2:21" ht="15.75" customHeight="1">
      <c r="B510" s="1"/>
      <c r="C510" s="2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1"/>
    </row>
    <row r="511" spans="2:21" ht="15.75" customHeight="1">
      <c r="B511" s="1"/>
      <c r="C511" s="2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1"/>
    </row>
    <row r="512" spans="2:21" ht="15.75" customHeight="1">
      <c r="B512" s="1"/>
      <c r="C512" s="2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1"/>
    </row>
    <row r="513" spans="2:21" ht="15.75" customHeight="1">
      <c r="B513" s="1"/>
      <c r="C513" s="2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1"/>
    </row>
    <row r="514" spans="2:21" ht="15.75" customHeight="1">
      <c r="B514" s="1"/>
      <c r="C514" s="2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1"/>
    </row>
    <row r="515" spans="2:21" ht="15.75" customHeight="1">
      <c r="B515" s="1"/>
      <c r="C515" s="2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1"/>
    </row>
    <row r="516" spans="2:21" ht="15.75" customHeight="1">
      <c r="B516" s="1"/>
      <c r="C516" s="2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1"/>
    </row>
    <row r="517" spans="2:21" ht="15.75" customHeight="1">
      <c r="B517" s="1"/>
      <c r="C517" s="2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1"/>
    </row>
    <row r="518" spans="2:21" ht="15.75" customHeight="1">
      <c r="B518" s="1"/>
      <c r="C518" s="2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1"/>
    </row>
    <row r="519" spans="2:21" ht="15.75" customHeight="1">
      <c r="B519" s="1"/>
      <c r="C519" s="2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1"/>
    </row>
    <row r="520" spans="2:21" ht="15.75" customHeight="1">
      <c r="B520" s="1"/>
      <c r="C520" s="2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1"/>
    </row>
    <row r="521" spans="2:21" ht="15.75" customHeight="1">
      <c r="B521" s="1"/>
      <c r="C521" s="2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1"/>
    </row>
    <row r="522" spans="2:21" ht="15.75" customHeight="1">
      <c r="B522" s="1"/>
      <c r="C522" s="2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1"/>
    </row>
    <row r="523" spans="2:21" ht="15.75" customHeight="1">
      <c r="B523" s="1"/>
      <c r="C523" s="2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1"/>
    </row>
    <row r="524" spans="2:21" ht="15.75" customHeight="1">
      <c r="B524" s="1"/>
      <c r="C524" s="2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1"/>
    </row>
    <row r="525" spans="2:21" ht="15.75" customHeight="1">
      <c r="B525" s="1"/>
      <c r="C525" s="2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1"/>
    </row>
    <row r="526" spans="2:21" ht="15.75" customHeight="1">
      <c r="B526" s="1"/>
      <c r="C526" s="2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1"/>
    </row>
    <row r="527" spans="2:21" ht="15.75" customHeight="1">
      <c r="B527" s="1"/>
      <c r="C527" s="2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1"/>
    </row>
    <row r="528" spans="2:21" ht="15.75" customHeight="1">
      <c r="B528" s="1"/>
      <c r="C528" s="2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1"/>
    </row>
    <row r="529" spans="2:21" ht="15.75" customHeight="1">
      <c r="B529" s="1"/>
      <c r="C529" s="2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1"/>
    </row>
    <row r="530" spans="2:21" ht="15.75" customHeight="1">
      <c r="B530" s="1"/>
      <c r="C530" s="2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1"/>
    </row>
    <row r="531" spans="2:21" ht="15.75" customHeight="1">
      <c r="B531" s="1"/>
      <c r="C531" s="2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1"/>
    </row>
    <row r="532" spans="2:21" ht="15.75" customHeight="1">
      <c r="B532" s="1"/>
      <c r="C532" s="2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1"/>
    </row>
    <row r="533" spans="2:21" ht="15.75" customHeight="1">
      <c r="B533" s="1"/>
      <c r="C533" s="2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1"/>
    </row>
    <row r="534" spans="2:21" ht="15.75" customHeight="1">
      <c r="B534" s="1"/>
      <c r="C534" s="2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1"/>
    </row>
    <row r="535" spans="2:21" ht="15.75" customHeight="1">
      <c r="B535" s="1"/>
      <c r="C535" s="2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1"/>
    </row>
    <row r="536" spans="2:21" ht="15.75" customHeight="1">
      <c r="B536" s="1"/>
      <c r="C536" s="2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1"/>
    </row>
    <row r="537" spans="2:21" ht="15.75" customHeight="1">
      <c r="B537" s="1"/>
      <c r="C537" s="2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1"/>
    </row>
    <row r="538" spans="2:21" ht="15.75" customHeight="1">
      <c r="B538" s="1"/>
      <c r="C538" s="2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1"/>
    </row>
    <row r="539" spans="2:21" ht="15.75" customHeight="1">
      <c r="B539" s="1"/>
      <c r="C539" s="2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1"/>
    </row>
    <row r="540" spans="2:21" ht="15.75" customHeight="1">
      <c r="B540" s="1"/>
      <c r="C540" s="2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1"/>
    </row>
    <row r="541" spans="2:21" ht="15.75" customHeight="1">
      <c r="B541" s="1"/>
      <c r="C541" s="2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1"/>
    </row>
    <row r="542" spans="2:21" ht="15.75" customHeight="1">
      <c r="B542" s="1"/>
      <c r="C542" s="2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1"/>
    </row>
    <row r="543" spans="2:21" ht="15.75" customHeight="1">
      <c r="B543" s="1"/>
      <c r="C543" s="2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1"/>
    </row>
    <row r="544" spans="2:21" ht="15.75" customHeight="1">
      <c r="B544" s="1"/>
      <c r="C544" s="2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1"/>
    </row>
    <row r="545" spans="2:21" ht="15.75" customHeight="1">
      <c r="B545" s="1"/>
      <c r="C545" s="2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1"/>
    </row>
    <row r="546" spans="2:21" ht="15.75" customHeight="1">
      <c r="B546" s="1"/>
      <c r="C546" s="2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1"/>
    </row>
    <row r="547" spans="2:21" ht="15.75" customHeight="1">
      <c r="B547" s="1"/>
      <c r="C547" s="2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1"/>
    </row>
    <row r="548" spans="2:21" ht="15.75" customHeight="1">
      <c r="B548" s="1"/>
      <c r="C548" s="2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1"/>
    </row>
    <row r="549" spans="2:21" ht="15.75" customHeight="1">
      <c r="B549" s="1"/>
      <c r="C549" s="2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1"/>
    </row>
    <row r="550" spans="2:21" ht="15.75" customHeight="1">
      <c r="B550" s="1"/>
      <c r="C550" s="2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1"/>
    </row>
    <row r="551" spans="2:21" ht="15.75" customHeight="1">
      <c r="B551" s="1"/>
      <c r="C551" s="2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1"/>
    </row>
    <row r="552" spans="2:21" ht="15.75" customHeight="1">
      <c r="B552" s="1"/>
      <c r="C552" s="2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1"/>
    </row>
    <row r="553" spans="2:21" ht="15.75" customHeight="1">
      <c r="B553" s="1"/>
      <c r="C553" s="2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1"/>
    </row>
    <row r="554" spans="2:21" ht="15.75" customHeight="1">
      <c r="B554" s="1"/>
      <c r="C554" s="2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1"/>
    </row>
    <row r="555" spans="2:21" ht="15.75" customHeight="1">
      <c r="B555" s="1"/>
      <c r="C555" s="2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1"/>
    </row>
    <row r="556" spans="2:21" ht="15.75" customHeight="1">
      <c r="B556" s="1"/>
      <c r="C556" s="2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1"/>
    </row>
    <row r="557" spans="2:21" ht="15.75" customHeight="1">
      <c r="B557" s="1"/>
      <c r="C557" s="2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1"/>
    </row>
    <row r="558" spans="2:21" ht="15.75" customHeight="1">
      <c r="B558" s="1"/>
      <c r="C558" s="2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1"/>
    </row>
    <row r="559" spans="2:21" ht="15.75" customHeight="1">
      <c r="B559" s="1"/>
      <c r="C559" s="2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1"/>
    </row>
    <row r="560" spans="2:21" ht="15.75" customHeight="1">
      <c r="B560" s="1"/>
      <c r="C560" s="2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1"/>
    </row>
    <row r="561" spans="2:21" ht="15.75" customHeight="1">
      <c r="B561" s="1"/>
      <c r="C561" s="2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1"/>
    </row>
    <row r="562" spans="2:21" ht="15.75" customHeight="1">
      <c r="B562" s="1"/>
      <c r="C562" s="2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1"/>
    </row>
    <row r="563" spans="2:21" ht="15.75" customHeight="1">
      <c r="B563" s="1"/>
      <c r="C563" s="2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1"/>
    </row>
    <row r="564" spans="2:21" ht="15.75" customHeight="1">
      <c r="B564" s="1"/>
      <c r="C564" s="2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1"/>
    </row>
    <row r="565" spans="2:21" ht="15.75" customHeight="1">
      <c r="B565" s="1"/>
      <c r="C565" s="2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1"/>
    </row>
    <row r="566" spans="2:21" ht="15.75" customHeight="1">
      <c r="B566" s="1"/>
      <c r="C566" s="2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1"/>
    </row>
    <row r="567" spans="2:21" ht="15.75" customHeight="1">
      <c r="B567" s="1"/>
      <c r="C567" s="2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1"/>
    </row>
    <row r="568" spans="2:21" ht="15.75" customHeight="1">
      <c r="B568" s="1"/>
      <c r="C568" s="2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1"/>
    </row>
    <row r="569" spans="2:21" ht="15.75" customHeight="1">
      <c r="B569" s="1"/>
      <c r="C569" s="2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1"/>
    </row>
    <row r="570" spans="2:21" ht="15.75" customHeight="1">
      <c r="B570" s="1"/>
      <c r="C570" s="2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1"/>
    </row>
    <row r="571" spans="2:21" ht="15.75" customHeight="1">
      <c r="B571" s="1"/>
      <c r="C571" s="2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1"/>
    </row>
    <row r="572" spans="2:21" ht="15.75" customHeight="1">
      <c r="B572" s="1"/>
      <c r="C572" s="2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1"/>
    </row>
    <row r="573" spans="2:21" ht="15.75" customHeight="1">
      <c r="B573" s="1"/>
      <c r="C573" s="2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1"/>
    </row>
    <row r="574" spans="2:21" ht="15.75" customHeight="1">
      <c r="B574" s="1"/>
      <c r="C574" s="2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1"/>
    </row>
    <row r="575" spans="2:21" ht="15.75" customHeight="1">
      <c r="B575" s="1"/>
      <c r="C575" s="2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1"/>
    </row>
    <row r="576" spans="2:21" ht="15.75" customHeight="1">
      <c r="B576" s="1"/>
      <c r="C576" s="2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1"/>
    </row>
    <row r="577" spans="2:21" ht="15.75" customHeight="1">
      <c r="B577" s="1"/>
      <c r="C577" s="2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1"/>
    </row>
    <row r="578" spans="2:21" ht="15.75" customHeight="1">
      <c r="B578" s="1"/>
      <c r="C578" s="2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1"/>
    </row>
    <row r="579" spans="2:21" ht="15.75" customHeight="1">
      <c r="B579" s="1"/>
      <c r="C579" s="2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1"/>
    </row>
    <row r="580" spans="2:21" ht="15.75" customHeight="1">
      <c r="B580" s="1"/>
      <c r="C580" s="2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1"/>
    </row>
    <row r="581" spans="2:21" ht="15.75" customHeight="1">
      <c r="B581" s="1"/>
      <c r="C581" s="2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1"/>
    </row>
    <row r="582" spans="2:21" ht="15.75" customHeight="1">
      <c r="B582" s="1"/>
      <c r="C582" s="2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1"/>
    </row>
    <row r="583" spans="2:21" ht="15.75" customHeight="1">
      <c r="B583" s="1"/>
      <c r="C583" s="2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1"/>
    </row>
    <row r="584" spans="2:21" ht="15.75" customHeight="1">
      <c r="B584" s="1"/>
      <c r="C584" s="2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1"/>
    </row>
    <row r="585" spans="2:21" ht="15.75" customHeight="1">
      <c r="B585" s="1"/>
      <c r="C585" s="2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1"/>
    </row>
    <row r="586" spans="2:21" ht="15.75" customHeight="1">
      <c r="B586" s="1"/>
      <c r="C586" s="2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1"/>
    </row>
    <row r="587" spans="2:21" ht="15.75" customHeight="1">
      <c r="B587" s="1"/>
      <c r="C587" s="2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1"/>
    </row>
    <row r="588" spans="2:21" ht="15.75" customHeight="1">
      <c r="B588" s="1"/>
      <c r="C588" s="2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1"/>
    </row>
    <row r="589" spans="2:21" ht="15.75" customHeight="1">
      <c r="B589" s="1"/>
      <c r="C589" s="2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1"/>
    </row>
    <row r="590" spans="2:21" ht="15.75" customHeight="1">
      <c r="B590" s="1"/>
      <c r="C590" s="2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1"/>
    </row>
    <row r="591" spans="2:21" ht="15.75" customHeight="1">
      <c r="B591" s="1"/>
      <c r="C591" s="2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1"/>
    </row>
    <row r="592" spans="2:21" ht="15.75" customHeight="1">
      <c r="B592" s="1"/>
      <c r="C592" s="2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1"/>
    </row>
    <row r="593" spans="2:21" ht="15.75" customHeight="1">
      <c r="B593" s="1"/>
      <c r="C593" s="2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1"/>
    </row>
    <row r="594" spans="2:21" ht="15.75" customHeight="1">
      <c r="B594" s="1"/>
      <c r="C594" s="2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1"/>
    </row>
    <row r="595" spans="2:21" ht="15.75" customHeight="1">
      <c r="B595" s="1"/>
      <c r="C595" s="2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1"/>
    </row>
    <row r="596" spans="2:21" ht="15.75" customHeight="1">
      <c r="B596" s="1"/>
      <c r="C596" s="2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1"/>
    </row>
    <row r="597" spans="2:21" ht="15.75" customHeight="1">
      <c r="B597" s="1"/>
      <c r="C597" s="2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1"/>
    </row>
    <row r="598" spans="2:21" ht="15.75" customHeight="1">
      <c r="B598" s="1"/>
      <c r="C598" s="2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1"/>
    </row>
    <row r="599" spans="2:21" ht="15.75" customHeight="1">
      <c r="B599" s="1"/>
      <c r="C599" s="2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1"/>
    </row>
    <row r="600" spans="2:21" ht="15.75" customHeight="1">
      <c r="B600" s="1"/>
      <c r="C600" s="2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1"/>
    </row>
    <row r="601" spans="2:21" ht="15.75" customHeight="1">
      <c r="B601" s="1"/>
      <c r="C601" s="2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1"/>
    </row>
    <row r="602" spans="2:21" ht="15.75" customHeight="1">
      <c r="B602" s="1"/>
      <c r="C602" s="2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1"/>
    </row>
    <row r="603" spans="2:21" ht="15.75" customHeight="1">
      <c r="B603" s="1"/>
      <c r="C603" s="2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1"/>
    </row>
    <row r="604" spans="2:21" ht="15.75" customHeight="1">
      <c r="B604" s="1"/>
      <c r="C604" s="2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1"/>
    </row>
    <row r="605" spans="2:21" ht="15.75" customHeight="1">
      <c r="B605" s="1"/>
      <c r="C605" s="2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1"/>
    </row>
    <row r="606" spans="2:21" ht="15.75" customHeight="1">
      <c r="B606" s="1"/>
      <c r="C606" s="2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1"/>
    </row>
    <row r="607" spans="2:21" ht="15.75" customHeight="1">
      <c r="B607" s="1"/>
      <c r="C607" s="2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1"/>
    </row>
    <row r="608" spans="2:21" ht="15.75" customHeight="1">
      <c r="B608" s="1"/>
      <c r="C608" s="2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1"/>
    </row>
    <row r="609" spans="2:21" ht="15.75" customHeight="1">
      <c r="B609" s="1"/>
      <c r="C609" s="2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1"/>
    </row>
    <row r="610" spans="2:21" ht="15.75" customHeight="1">
      <c r="B610" s="1"/>
      <c r="C610" s="2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1"/>
    </row>
    <row r="611" spans="2:21" ht="15.75" customHeight="1">
      <c r="B611" s="1"/>
      <c r="C611" s="2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1"/>
    </row>
    <row r="612" spans="2:21" ht="15.75" customHeight="1">
      <c r="B612" s="1"/>
      <c r="C612" s="2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1"/>
    </row>
    <row r="613" spans="2:21" ht="15.75" customHeight="1">
      <c r="B613" s="1"/>
      <c r="C613" s="2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1"/>
    </row>
    <row r="614" spans="2:21" ht="15.75" customHeight="1">
      <c r="B614" s="1"/>
      <c r="C614" s="2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1"/>
    </row>
    <row r="615" spans="2:21" ht="15.75" customHeight="1">
      <c r="B615" s="1"/>
      <c r="C615" s="2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1"/>
    </row>
    <row r="616" spans="2:21" ht="15.75" customHeight="1">
      <c r="B616" s="1"/>
      <c r="C616" s="2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1"/>
    </row>
    <row r="617" spans="2:21" ht="15.75" customHeight="1">
      <c r="B617" s="1"/>
      <c r="C617" s="2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1"/>
    </row>
    <row r="618" spans="2:21" ht="15.75" customHeight="1">
      <c r="B618" s="1"/>
      <c r="C618" s="2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1"/>
    </row>
    <row r="619" spans="2:21" ht="15.75" customHeight="1">
      <c r="B619" s="1"/>
      <c r="C619" s="2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1"/>
    </row>
    <row r="620" spans="2:21" ht="15.75" customHeight="1">
      <c r="B620" s="1"/>
      <c r="C620" s="2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1"/>
    </row>
    <row r="621" spans="2:21" ht="15.75" customHeight="1">
      <c r="B621" s="1"/>
      <c r="C621" s="2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1"/>
    </row>
    <row r="622" spans="2:21" ht="15.75" customHeight="1">
      <c r="B622" s="1"/>
      <c r="C622" s="2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1"/>
    </row>
    <row r="623" spans="2:21" ht="15.75" customHeight="1">
      <c r="B623" s="1"/>
      <c r="C623" s="2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1"/>
    </row>
    <row r="624" spans="2:21" ht="15.75" customHeight="1">
      <c r="B624" s="1"/>
      <c r="C624" s="2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1"/>
    </row>
    <row r="625" spans="2:21" ht="15.75" customHeight="1">
      <c r="B625" s="1"/>
      <c r="C625" s="2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1"/>
    </row>
    <row r="626" spans="2:21" ht="15.75" customHeight="1">
      <c r="B626" s="1"/>
      <c r="C626" s="2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1"/>
    </row>
    <row r="627" spans="2:21" ht="15.75" customHeight="1">
      <c r="B627" s="1"/>
      <c r="C627" s="2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1"/>
    </row>
    <row r="628" spans="2:21" ht="15.75" customHeight="1">
      <c r="B628" s="1"/>
      <c r="C628" s="2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1"/>
    </row>
    <row r="629" spans="2:21" ht="15.75" customHeight="1">
      <c r="B629" s="1"/>
      <c r="C629" s="2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1"/>
    </row>
    <row r="630" spans="2:21" ht="15.75" customHeight="1">
      <c r="B630" s="1"/>
      <c r="C630" s="2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1"/>
    </row>
    <row r="631" spans="2:21" ht="15.75" customHeight="1">
      <c r="B631" s="1"/>
      <c r="C631" s="2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1"/>
    </row>
    <row r="632" spans="2:21" ht="15.75" customHeight="1">
      <c r="B632" s="1"/>
      <c r="C632" s="2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1"/>
    </row>
    <row r="633" spans="2:21" ht="15.75" customHeight="1">
      <c r="B633" s="1"/>
      <c r="C633" s="2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1"/>
    </row>
    <row r="634" spans="2:21" ht="15.75" customHeight="1">
      <c r="B634" s="1"/>
      <c r="C634" s="2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1"/>
    </row>
    <row r="635" spans="2:21" ht="15.75" customHeight="1">
      <c r="B635" s="1"/>
      <c r="C635" s="2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1"/>
    </row>
    <row r="636" spans="2:21" ht="15.75" customHeight="1">
      <c r="B636" s="1"/>
      <c r="C636" s="2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1"/>
    </row>
    <row r="637" spans="2:21" ht="15.75" customHeight="1">
      <c r="B637" s="1"/>
      <c r="C637" s="2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1"/>
    </row>
    <row r="638" spans="2:21" ht="15.75" customHeight="1">
      <c r="B638" s="1"/>
      <c r="C638" s="2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1"/>
    </row>
    <row r="639" spans="2:21" ht="15.75" customHeight="1">
      <c r="B639" s="1"/>
      <c r="C639" s="2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1"/>
    </row>
    <row r="640" spans="2:21" ht="15.75" customHeight="1">
      <c r="B640" s="1"/>
      <c r="C640" s="2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1"/>
    </row>
    <row r="641" spans="2:21" ht="15.75" customHeight="1">
      <c r="B641" s="1"/>
      <c r="C641" s="2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1"/>
    </row>
    <row r="642" spans="2:21" ht="15.75" customHeight="1">
      <c r="B642" s="1"/>
      <c r="C642" s="2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1"/>
    </row>
    <row r="643" spans="2:21" ht="15.75" customHeight="1">
      <c r="B643" s="1"/>
      <c r="C643" s="2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1"/>
    </row>
    <row r="644" spans="2:21" ht="15.75" customHeight="1">
      <c r="B644" s="1"/>
      <c r="C644" s="2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1"/>
    </row>
    <row r="645" spans="2:21" ht="15.75" customHeight="1">
      <c r="B645" s="1"/>
      <c r="C645" s="2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1"/>
    </row>
    <row r="646" spans="2:21" ht="15.75" customHeight="1">
      <c r="B646" s="1"/>
      <c r="C646" s="2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1"/>
    </row>
    <row r="647" spans="2:21" ht="15.75" customHeight="1">
      <c r="B647" s="1"/>
      <c r="C647" s="2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1"/>
    </row>
    <row r="648" spans="2:21" ht="15.75" customHeight="1">
      <c r="B648" s="1"/>
      <c r="C648" s="2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1"/>
    </row>
    <row r="649" spans="2:21" ht="15.75" customHeight="1">
      <c r="B649" s="1"/>
      <c r="C649" s="2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1"/>
    </row>
    <row r="650" spans="2:21" ht="15.75" customHeight="1">
      <c r="B650" s="1"/>
      <c r="C650" s="2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1"/>
    </row>
    <row r="651" spans="2:21" ht="15.75" customHeight="1">
      <c r="B651" s="1"/>
      <c r="C651" s="2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1"/>
    </row>
    <row r="652" spans="2:21" ht="15.75" customHeight="1">
      <c r="B652" s="1"/>
      <c r="C652" s="2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1"/>
    </row>
    <row r="653" spans="2:21" ht="15.75" customHeight="1">
      <c r="B653" s="1"/>
      <c r="C653" s="2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1"/>
    </row>
    <row r="654" spans="2:21" ht="15.75" customHeight="1">
      <c r="B654" s="1"/>
      <c r="C654" s="2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1"/>
    </row>
    <row r="655" spans="2:21" ht="15.75" customHeight="1">
      <c r="B655" s="1"/>
      <c r="C655" s="2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1"/>
    </row>
    <row r="656" spans="2:21" ht="15.75" customHeight="1">
      <c r="B656" s="1"/>
      <c r="C656" s="2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1"/>
    </row>
    <row r="657" spans="2:21" ht="15.75" customHeight="1">
      <c r="B657" s="1"/>
      <c r="C657" s="2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1"/>
    </row>
    <row r="658" spans="2:21" ht="15.75" customHeight="1">
      <c r="B658" s="1"/>
      <c r="C658" s="2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1"/>
    </row>
    <row r="659" spans="2:21" ht="15.75" customHeight="1">
      <c r="B659" s="1"/>
      <c r="C659" s="2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1"/>
    </row>
    <row r="660" spans="2:21" ht="15.75" customHeight="1">
      <c r="B660" s="1"/>
      <c r="C660" s="2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1"/>
    </row>
    <row r="661" spans="2:21" ht="15.75" customHeight="1">
      <c r="B661" s="1"/>
      <c r="C661" s="2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1"/>
    </row>
    <row r="662" spans="2:21" ht="15.75" customHeight="1">
      <c r="B662" s="1"/>
      <c r="C662" s="2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1"/>
    </row>
    <row r="663" spans="2:21" ht="15.75" customHeight="1">
      <c r="B663" s="1"/>
      <c r="C663" s="2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1"/>
    </row>
    <row r="664" spans="2:21" ht="15.75" customHeight="1">
      <c r="B664" s="1"/>
      <c r="C664" s="2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1"/>
    </row>
    <row r="665" spans="2:21" ht="15.75" customHeight="1">
      <c r="B665" s="1"/>
      <c r="C665" s="2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1"/>
    </row>
    <row r="666" spans="2:21" ht="15.75" customHeight="1">
      <c r="B666" s="1"/>
      <c r="C666" s="2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1"/>
    </row>
    <row r="667" spans="2:21" ht="15.75" customHeight="1">
      <c r="B667" s="1"/>
      <c r="C667" s="2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1"/>
    </row>
    <row r="668" spans="2:21" ht="15.75" customHeight="1">
      <c r="B668" s="1"/>
      <c r="C668" s="2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1"/>
    </row>
    <row r="669" spans="2:21" ht="15.75" customHeight="1">
      <c r="B669" s="1"/>
      <c r="C669" s="2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1"/>
    </row>
    <row r="670" spans="2:21" ht="15.75" customHeight="1">
      <c r="B670" s="1"/>
      <c r="C670" s="2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1"/>
    </row>
    <row r="671" spans="2:21" ht="15.75" customHeight="1">
      <c r="B671" s="1"/>
      <c r="C671" s="2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1"/>
    </row>
    <row r="672" spans="2:21" ht="15.75" customHeight="1">
      <c r="B672" s="1"/>
      <c r="C672" s="2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1"/>
    </row>
    <row r="673" spans="2:21" ht="15.75" customHeight="1">
      <c r="B673" s="1"/>
      <c r="C673" s="2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1"/>
    </row>
    <row r="674" spans="2:21" ht="15.75" customHeight="1">
      <c r="B674" s="1"/>
      <c r="C674" s="2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1"/>
    </row>
    <row r="675" spans="2:21" ht="15.75" customHeight="1">
      <c r="B675" s="1"/>
      <c r="C675" s="2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1"/>
    </row>
    <row r="676" spans="2:21" ht="15.75" customHeight="1">
      <c r="B676" s="1"/>
      <c r="C676" s="2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1"/>
    </row>
    <row r="677" spans="2:21" ht="15.75" customHeight="1">
      <c r="B677" s="1"/>
      <c r="C677" s="2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1"/>
    </row>
    <row r="678" spans="2:21" ht="15.75" customHeight="1">
      <c r="B678" s="1"/>
      <c r="C678" s="2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1"/>
    </row>
    <row r="679" spans="2:21" ht="15.75" customHeight="1">
      <c r="B679" s="1"/>
      <c r="C679" s="2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1"/>
    </row>
    <row r="680" spans="2:21" ht="15.75" customHeight="1">
      <c r="B680" s="1"/>
      <c r="C680" s="2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1"/>
    </row>
    <row r="681" spans="2:21" ht="15.75" customHeight="1">
      <c r="B681" s="1"/>
      <c r="C681" s="2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1"/>
    </row>
    <row r="682" spans="2:21" ht="15.75" customHeight="1">
      <c r="B682" s="1"/>
      <c r="C682" s="2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1"/>
    </row>
    <row r="683" spans="2:21" ht="15.75" customHeight="1">
      <c r="B683" s="1"/>
      <c r="C683" s="2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1"/>
    </row>
    <row r="684" spans="2:21" ht="15.75" customHeight="1">
      <c r="B684" s="1"/>
      <c r="C684" s="2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1"/>
    </row>
    <row r="685" spans="2:21" ht="15.75" customHeight="1">
      <c r="B685" s="1"/>
      <c r="C685" s="2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1"/>
    </row>
    <row r="686" spans="2:21" ht="15.75" customHeight="1">
      <c r="B686" s="1"/>
      <c r="C686" s="2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1"/>
    </row>
    <row r="687" spans="2:21" ht="15.75" customHeight="1">
      <c r="B687" s="1"/>
      <c r="C687" s="2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1"/>
    </row>
    <row r="688" spans="2:21" ht="15.75" customHeight="1">
      <c r="B688" s="1"/>
      <c r="C688" s="2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1"/>
    </row>
    <row r="689" spans="2:21" ht="15.75" customHeight="1">
      <c r="B689" s="1"/>
      <c r="C689" s="2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1"/>
    </row>
    <row r="690" spans="2:21" ht="15.75" customHeight="1">
      <c r="B690" s="1"/>
      <c r="C690" s="2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1"/>
    </row>
    <row r="691" spans="2:21" ht="15.75" customHeight="1">
      <c r="B691" s="1"/>
      <c r="C691" s="2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1"/>
    </row>
    <row r="692" spans="2:21" ht="15.75" customHeight="1">
      <c r="B692" s="1"/>
      <c r="C692" s="2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1"/>
    </row>
    <row r="693" spans="2:21" ht="15.75" customHeight="1">
      <c r="B693" s="1"/>
      <c r="C693" s="2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1"/>
    </row>
    <row r="694" spans="2:21" ht="15.75" customHeight="1">
      <c r="B694" s="1"/>
      <c r="C694" s="2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1"/>
    </row>
    <row r="695" spans="2:21" ht="15.75" customHeight="1">
      <c r="B695" s="1"/>
      <c r="C695" s="2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1"/>
    </row>
    <row r="696" spans="2:21" ht="15.75" customHeight="1">
      <c r="B696" s="1"/>
      <c r="C696" s="2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1"/>
    </row>
    <row r="697" spans="2:21" ht="15.75" customHeight="1">
      <c r="B697" s="1"/>
      <c r="C697" s="2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1"/>
    </row>
    <row r="698" spans="2:21" ht="15.75" customHeight="1">
      <c r="B698" s="1"/>
      <c r="C698" s="2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1"/>
    </row>
    <row r="699" spans="2:21" ht="15.75" customHeight="1">
      <c r="B699" s="1"/>
      <c r="C699" s="2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1"/>
    </row>
    <row r="700" spans="2:21" ht="15.75" customHeight="1">
      <c r="B700" s="1"/>
      <c r="C700" s="2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1"/>
    </row>
    <row r="701" spans="2:21" ht="15.75" customHeight="1">
      <c r="B701" s="1"/>
      <c r="C701" s="2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1"/>
    </row>
    <row r="702" spans="2:21" ht="15.75" customHeight="1">
      <c r="B702" s="1"/>
      <c r="C702" s="2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1"/>
    </row>
    <row r="703" spans="2:21" ht="15.75" customHeight="1">
      <c r="B703" s="1"/>
      <c r="C703" s="2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1"/>
    </row>
    <row r="704" spans="2:21" ht="15.75" customHeight="1">
      <c r="B704" s="1"/>
      <c r="C704" s="2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1"/>
    </row>
    <row r="705" spans="2:21" ht="15.75" customHeight="1">
      <c r="B705" s="1"/>
      <c r="C705" s="2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1"/>
    </row>
    <row r="706" spans="2:21" ht="15.75" customHeight="1">
      <c r="B706" s="1"/>
      <c r="C706" s="2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1"/>
    </row>
    <row r="707" spans="2:21" ht="15.75" customHeight="1">
      <c r="B707" s="1"/>
      <c r="C707" s="2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1"/>
    </row>
    <row r="708" spans="2:21" ht="15.75" customHeight="1">
      <c r="B708" s="1"/>
      <c r="C708" s="2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1"/>
    </row>
    <row r="709" spans="2:21" ht="15.75" customHeight="1">
      <c r="B709" s="1"/>
      <c r="C709" s="2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1"/>
    </row>
    <row r="710" spans="2:21" ht="15.75" customHeight="1">
      <c r="B710" s="1"/>
      <c r="C710" s="2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1"/>
    </row>
    <row r="711" spans="2:21" ht="15.75" customHeight="1">
      <c r="B711" s="1"/>
      <c r="C711" s="2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1"/>
    </row>
    <row r="712" spans="2:21" ht="15.75" customHeight="1">
      <c r="B712" s="1"/>
      <c r="C712" s="2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1"/>
    </row>
    <row r="713" spans="2:21" ht="15.75" customHeight="1">
      <c r="B713" s="1"/>
      <c r="C713" s="2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1"/>
    </row>
    <row r="714" spans="2:21" ht="15.75" customHeight="1">
      <c r="B714" s="1"/>
      <c r="C714" s="2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1"/>
    </row>
    <row r="715" spans="2:21" ht="15.75" customHeight="1">
      <c r="B715" s="1"/>
      <c r="C715" s="2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1"/>
    </row>
    <row r="716" spans="2:21" ht="15.75" customHeight="1">
      <c r="B716" s="1"/>
      <c r="C716" s="2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1"/>
    </row>
    <row r="717" spans="2:21" ht="15.75" customHeight="1">
      <c r="B717" s="1"/>
      <c r="C717" s="2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1"/>
    </row>
    <row r="718" spans="2:21" ht="15.75" customHeight="1">
      <c r="B718" s="1"/>
      <c r="C718" s="2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1"/>
    </row>
    <row r="719" spans="2:21" ht="15.75" customHeight="1">
      <c r="B719" s="1"/>
      <c r="C719" s="2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1"/>
    </row>
    <row r="720" spans="2:21" ht="15.75" customHeight="1">
      <c r="B720" s="1"/>
      <c r="C720" s="2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1"/>
    </row>
    <row r="721" spans="2:21" ht="15.75" customHeight="1">
      <c r="B721" s="1"/>
      <c r="C721" s="2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1"/>
    </row>
    <row r="722" spans="2:21" ht="15.75" customHeight="1">
      <c r="B722" s="1"/>
      <c r="C722" s="2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1"/>
    </row>
    <row r="723" spans="2:21" ht="15.75" customHeight="1">
      <c r="B723" s="1"/>
      <c r="C723" s="2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1"/>
    </row>
    <row r="724" spans="2:21" ht="15.75" customHeight="1">
      <c r="B724" s="1"/>
      <c r="C724" s="2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1"/>
    </row>
    <row r="725" spans="2:21" ht="15.75" customHeight="1">
      <c r="B725" s="1"/>
      <c r="C725" s="2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1"/>
    </row>
    <row r="726" spans="2:21" ht="15.75" customHeight="1">
      <c r="B726" s="1"/>
      <c r="C726" s="2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1"/>
    </row>
    <row r="727" spans="2:21" ht="15.75" customHeight="1">
      <c r="B727" s="1"/>
      <c r="C727" s="2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1"/>
    </row>
    <row r="728" spans="2:21" ht="15.75" customHeight="1">
      <c r="B728" s="1"/>
      <c r="C728" s="2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1"/>
    </row>
    <row r="729" spans="2:21" ht="15.75" customHeight="1">
      <c r="B729" s="1"/>
      <c r="C729" s="2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1"/>
    </row>
    <row r="730" spans="2:21" ht="15.75" customHeight="1">
      <c r="B730" s="1"/>
      <c r="C730" s="2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1"/>
    </row>
    <row r="731" spans="2:21" ht="15.75" customHeight="1">
      <c r="B731" s="1"/>
      <c r="C731" s="2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1"/>
    </row>
    <row r="732" spans="2:21" ht="15.75" customHeight="1">
      <c r="B732" s="1"/>
      <c r="C732" s="2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1"/>
    </row>
    <row r="733" spans="2:21" ht="15.75" customHeight="1">
      <c r="B733" s="1"/>
      <c r="C733" s="2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1"/>
    </row>
    <row r="734" spans="2:21" ht="15.75" customHeight="1">
      <c r="B734" s="1"/>
      <c r="C734" s="2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1"/>
    </row>
    <row r="735" spans="2:21" ht="15.75" customHeight="1">
      <c r="B735" s="1"/>
      <c r="C735" s="2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1"/>
    </row>
    <row r="736" spans="2:21" ht="15.75" customHeight="1">
      <c r="B736" s="1"/>
      <c r="C736" s="2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1"/>
    </row>
    <row r="737" spans="2:21" ht="15.75" customHeight="1">
      <c r="B737" s="1"/>
      <c r="C737" s="2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1"/>
    </row>
    <row r="738" spans="2:21" ht="15.75" customHeight="1">
      <c r="B738" s="1"/>
      <c r="C738" s="2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1"/>
    </row>
    <row r="739" spans="2:21" ht="15.75" customHeight="1">
      <c r="B739" s="1"/>
      <c r="C739" s="2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1"/>
    </row>
    <row r="740" spans="2:21" ht="15.75" customHeight="1">
      <c r="B740" s="1"/>
      <c r="C740" s="2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1"/>
    </row>
    <row r="741" spans="2:21" ht="15.75" customHeight="1">
      <c r="B741" s="1"/>
      <c r="C741" s="2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1"/>
    </row>
    <row r="742" spans="2:21" ht="15.75" customHeight="1">
      <c r="B742" s="1"/>
      <c r="C742" s="2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1"/>
    </row>
    <row r="743" spans="2:21" ht="15.75" customHeight="1">
      <c r="B743" s="1"/>
      <c r="C743" s="2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1"/>
    </row>
    <row r="744" spans="2:21" ht="15.75" customHeight="1">
      <c r="B744" s="1"/>
      <c r="C744" s="2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1"/>
    </row>
    <row r="745" spans="2:21" ht="15.75" customHeight="1">
      <c r="B745" s="1"/>
      <c r="C745" s="2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1"/>
    </row>
    <row r="746" spans="2:21" ht="15.75" customHeight="1">
      <c r="B746" s="1"/>
      <c r="C746" s="2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1"/>
    </row>
    <row r="747" spans="2:21" ht="15.75" customHeight="1">
      <c r="B747" s="1"/>
      <c r="C747" s="2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1"/>
    </row>
    <row r="748" spans="2:21" ht="15.75" customHeight="1">
      <c r="B748" s="1"/>
      <c r="C748" s="2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1"/>
    </row>
    <row r="749" spans="2:21" ht="15.75" customHeight="1">
      <c r="B749" s="1"/>
      <c r="C749" s="2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1"/>
    </row>
    <row r="750" spans="2:21" ht="15.75" customHeight="1">
      <c r="B750" s="1"/>
      <c r="C750" s="2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1"/>
    </row>
    <row r="751" spans="2:21" ht="15.75" customHeight="1">
      <c r="B751" s="1"/>
      <c r="C751" s="2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1"/>
    </row>
    <row r="752" spans="2:21" ht="15.75" customHeight="1">
      <c r="B752" s="1"/>
      <c r="C752" s="2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1"/>
    </row>
    <row r="753" spans="2:21" ht="15.75" customHeight="1">
      <c r="B753" s="1"/>
      <c r="C753" s="2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1"/>
    </row>
    <row r="754" spans="2:21" ht="15.75" customHeight="1">
      <c r="B754" s="1"/>
      <c r="C754" s="2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1"/>
    </row>
    <row r="755" spans="2:21" ht="15.75" customHeight="1">
      <c r="B755" s="1"/>
      <c r="C755" s="2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1"/>
    </row>
    <row r="756" spans="2:21" ht="15.75" customHeight="1">
      <c r="B756" s="1"/>
      <c r="C756" s="2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1"/>
    </row>
    <row r="757" spans="2:21" ht="15.75" customHeight="1">
      <c r="B757" s="1"/>
      <c r="C757" s="2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1"/>
    </row>
    <row r="758" spans="2:21" ht="15.75" customHeight="1">
      <c r="B758" s="1"/>
      <c r="C758" s="2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1"/>
    </row>
    <row r="759" spans="2:21" ht="15.75" customHeight="1">
      <c r="B759" s="1"/>
      <c r="C759" s="2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1"/>
    </row>
    <row r="760" spans="2:21" ht="15.75" customHeight="1">
      <c r="B760" s="1"/>
      <c r="C760" s="2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1"/>
    </row>
    <row r="761" spans="2:21" ht="15.75" customHeight="1">
      <c r="B761" s="1"/>
      <c r="C761" s="2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1"/>
    </row>
    <row r="762" spans="2:21" ht="15.75" customHeight="1">
      <c r="B762" s="1"/>
      <c r="C762" s="2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1"/>
    </row>
    <row r="763" spans="2:21" ht="15.75" customHeight="1">
      <c r="B763" s="1"/>
      <c r="C763" s="2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1"/>
    </row>
    <row r="764" spans="2:21" ht="15.75" customHeight="1">
      <c r="B764" s="1"/>
      <c r="C764" s="2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1"/>
    </row>
    <row r="765" spans="2:21" ht="15.75" customHeight="1">
      <c r="B765" s="1"/>
      <c r="C765" s="2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1"/>
    </row>
    <row r="766" spans="2:21" ht="15.75" customHeight="1">
      <c r="B766" s="1"/>
      <c r="C766" s="2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1"/>
    </row>
    <row r="767" spans="2:21" ht="15.75" customHeight="1">
      <c r="B767" s="1"/>
      <c r="C767" s="2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1"/>
    </row>
    <row r="768" spans="2:21" ht="15.75" customHeight="1">
      <c r="B768" s="1"/>
      <c r="C768" s="2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1"/>
    </row>
    <row r="769" spans="2:21" ht="15.75" customHeight="1">
      <c r="B769" s="1"/>
      <c r="C769" s="2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1"/>
    </row>
    <row r="770" spans="2:21" ht="15.75" customHeight="1">
      <c r="B770" s="1"/>
      <c r="C770" s="2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1"/>
    </row>
    <row r="771" spans="2:21" ht="15.75" customHeight="1">
      <c r="B771" s="1"/>
      <c r="C771" s="2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1"/>
    </row>
    <row r="772" spans="2:21" ht="15.75" customHeight="1">
      <c r="B772" s="1"/>
      <c r="C772" s="2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1"/>
    </row>
    <row r="773" spans="2:21" ht="15.75" customHeight="1">
      <c r="B773" s="1"/>
      <c r="C773" s="2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1"/>
    </row>
    <row r="774" spans="2:21" ht="15.75" customHeight="1">
      <c r="B774" s="1"/>
      <c r="C774" s="2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1"/>
    </row>
    <row r="775" spans="2:21" ht="15.75" customHeight="1">
      <c r="B775" s="1"/>
      <c r="C775" s="2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1"/>
    </row>
    <row r="776" spans="2:21" ht="15.75" customHeight="1">
      <c r="B776" s="1"/>
      <c r="C776" s="2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1"/>
    </row>
    <row r="777" spans="2:21" ht="15.75" customHeight="1">
      <c r="B777" s="1"/>
      <c r="C777" s="2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1"/>
    </row>
    <row r="778" spans="2:21" ht="15.75" customHeight="1">
      <c r="B778" s="1"/>
      <c r="C778" s="2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1"/>
    </row>
    <row r="779" spans="2:21" ht="15.75" customHeight="1">
      <c r="B779" s="1"/>
      <c r="C779" s="2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1"/>
    </row>
    <row r="780" spans="2:21" ht="15.75" customHeight="1">
      <c r="B780" s="1"/>
      <c r="C780" s="2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1"/>
    </row>
    <row r="781" spans="2:21" ht="15.75" customHeight="1">
      <c r="B781" s="1"/>
      <c r="C781" s="2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1"/>
    </row>
    <row r="782" spans="2:21" ht="15.75" customHeight="1">
      <c r="B782" s="1"/>
      <c r="C782" s="2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1"/>
    </row>
    <row r="783" spans="2:21" ht="15.75" customHeight="1">
      <c r="B783" s="1"/>
      <c r="C783" s="2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1"/>
    </row>
    <row r="784" spans="2:21" ht="15.75" customHeight="1">
      <c r="B784" s="1"/>
      <c r="C784" s="2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1"/>
    </row>
    <row r="785" spans="2:21" ht="15.75" customHeight="1">
      <c r="B785" s="1"/>
      <c r="C785" s="2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1"/>
    </row>
    <row r="786" spans="2:21" ht="15.75" customHeight="1">
      <c r="B786" s="1"/>
      <c r="C786" s="2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1"/>
    </row>
    <row r="787" spans="2:21" ht="15.75" customHeight="1">
      <c r="B787" s="1"/>
      <c r="C787" s="2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1"/>
    </row>
    <row r="788" spans="2:21" ht="15.75" customHeight="1">
      <c r="B788" s="1"/>
      <c r="C788" s="2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1"/>
    </row>
    <row r="789" spans="2:21" ht="15.75" customHeight="1">
      <c r="B789" s="1"/>
      <c r="C789" s="2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1"/>
    </row>
    <row r="790" spans="2:21" ht="15.75" customHeight="1">
      <c r="B790" s="1"/>
      <c r="C790" s="2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1"/>
    </row>
    <row r="791" spans="2:21" ht="15.75" customHeight="1">
      <c r="B791" s="1"/>
      <c r="C791" s="2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1"/>
    </row>
    <row r="792" spans="2:21" ht="15.75" customHeight="1">
      <c r="B792" s="1"/>
      <c r="C792" s="2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1"/>
    </row>
    <row r="793" spans="2:21" ht="15.75" customHeight="1">
      <c r="B793" s="1"/>
      <c r="C793" s="2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1"/>
    </row>
    <row r="794" spans="2:21" ht="15.75" customHeight="1">
      <c r="B794" s="1"/>
      <c r="C794" s="2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1"/>
    </row>
    <row r="795" spans="2:21" ht="15.75" customHeight="1">
      <c r="B795" s="1"/>
      <c r="C795" s="2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1"/>
    </row>
    <row r="796" spans="2:21" ht="15.75" customHeight="1">
      <c r="B796" s="1"/>
      <c r="C796" s="2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1"/>
    </row>
    <row r="797" spans="2:21" ht="15.75" customHeight="1">
      <c r="B797" s="1"/>
      <c r="C797" s="2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1"/>
    </row>
    <row r="798" spans="2:21" ht="15.75" customHeight="1">
      <c r="B798" s="1"/>
      <c r="C798" s="2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1"/>
    </row>
    <row r="799" spans="2:21" ht="15.75" customHeight="1">
      <c r="B799" s="1"/>
      <c r="C799" s="2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1"/>
    </row>
    <row r="800" spans="2:21" ht="15.75" customHeight="1">
      <c r="B800" s="1"/>
      <c r="C800" s="2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1"/>
    </row>
    <row r="801" spans="2:21" ht="15.75" customHeight="1">
      <c r="B801" s="1"/>
      <c r="C801" s="2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1"/>
    </row>
    <row r="802" spans="2:21" ht="15.75" customHeight="1">
      <c r="B802" s="1"/>
      <c r="C802" s="2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1"/>
    </row>
    <row r="803" spans="2:21" ht="15.75" customHeight="1">
      <c r="B803" s="1"/>
      <c r="C803" s="2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1"/>
    </row>
    <row r="804" spans="2:21" ht="15.75" customHeight="1">
      <c r="B804" s="1"/>
      <c r="C804" s="2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1"/>
    </row>
    <row r="805" spans="2:21" ht="15.75" customHeight="1">
      <c r="B805" s="1"/>
      <c r="C805" s="2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1"/>
    </row>
    <row r="806" spans="2:21" ht="15.75" customHeight="1">
      <c r="B806" s="1"/>
      <c r="C806" s="2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1"/>
    </row>
    <row r="807" spans="2:21" ht="15.75" customHeight="1">
      <c r="B807" s="1"/>
      <c r="C807" s="2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1"/>
    </row>
    <row r="808" spans="2:21" ht="15.75" customHeight="1">
      <c r="B808" s="1"/>
      <c r="C808" s="2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1"/>
    </row>
    <row r="809" spans="2:21" ht="15.75" customHeight="1">
      <c r="B809" s="1"/>
      <c r="C809" s="2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1"/>
    </row>
    <row r="810" spans="2:21" ht="15.75" customHeight="1">
      <c r="B810" s="1"/>
      <c r="C810" s="2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1"/>
    </row>
    <row r="811" spans="2:21" ht="15.75" customHeight="1">
      <c r="B811" s="1"/>
      <c r="C811" s="2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1"/>
    </row>
    <row r="812" spans="2:21" ht="15.75" customHeight="1">
      <c r="B812" s="1"/>
      <c r="C812" s="2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1"/>
    </row>
    <row r="813" spans="2:21" ht="15.75" customHeight="1">
      <c r="B813" s="1"/>
      <c r="C813" s="2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1"/>
    </row>
    <row r="814" spans="2:21" ht="15.75" customHeight="1">
      <c r="B814" s="1"/>
      <c r="C814" s="2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1"/>
    </row>
    <row r="815" spans="2:21" ht="15.75" customHeight="1">
      <c r="B815" s="1"/>
      <c r="C815" s="2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1"/>
    </row>
    <row r="816" spans="2:21" ht="15.75" customHeight="1">
      <c r="B816" s="1"/>
      <c r="C816" s="2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1"/>
    </row>
    <row r="817" spans="2:21" ht="15.75" customHeight="1">
      <c r="B817" s="1"/>
      <c r="C817" s="2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1"/>
    </row>
    <row r="818" spans="2:21" ht="15.75" customHeight="1">
      <c r="B818" s="1"/>
      <c r="C818" s="2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1"/>
    </row>
    <row r="819" spans="2:21" ht="15.75" customHeight="1">
      <c r="B819" s="1"/>
      <c r="C819" s="2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1"/>
    </row>
    <row r="820" spans="2:21" ht="15.75" customHeight="1">
      <c r="B820" s="1"/>
      <c r="C820" s="2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1"/>
    </row>
    <row r="821" spans="2:21" ht="15.75" customHeight="1">
      <c r="B821" s="1"/>
      <c r="C821" s="2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1"/>
    </row>
    <row r="822" spans="2:21" ht="15.75" customHeight="1">
      <c r="B822" s="1"/>
      <c r="C822" s="2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1"/>
    </row>
    <row r="823" spans="2:21" ht="15.75" customHeight="1">
      <c r="B823" s="1"/>
      <c r="C823" s="2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1"/>
    </row>
    <row r="824" spans="2:21" ht="15.75" customHeight="1">
      <c r="B824" s="1"/>
      <c r="C824" s="2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1"/>
    </row>
    <row r="825" spans="2:21" ht="15.75" customHeight="1">
      <c r="B825" s="1"/>
      <c r="C825" s="2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1"/>
    </row>
    <row r="826" spans="2:21" ht="15.75" customHeight="1">
      <c r="B826" s="1"/>
      <c r="C826" s="2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1"/>
    </row>
    <row r="827" spans="2:21" ht="15.75" customHeight="1">
      <c r="B827" s="1"/>
      <c r="C827" s="2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1"/>
    </row>
    <row r="828" spans="2:21" ht="15.75" customHeight="1">
      <c r="B828" s="1"/>
      <c r="C828" s="2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1"/>
    </row>
    <row r="829" spans="2:21" ht="15.75" customHeight="1">
      <c r="B829" s="1"/>
      <c r="C829" s="2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1"/>
    </row>
    <row r="830" spans="2:21" ht="15.75" customHeight="1">
      <c r="B830" s="1"/>
      <c r="C830" s="2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1"/>
    </row>
    <row r="831" spans="2:21" ht="15.75" customHeight="1">
      <c r="B831" s="1"/>
      <c r="C831" s="2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1"/>
    </row>
    <row r="832" spans="2:21" ht="15.75" customHeight="1">
      <c r="B832" s="1"/>
      <c r="C832" s="2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1"/>
    </row>
    <row r="833" spans="2:21" ht="15.75" customHeight="1">
      <c r="B833" s="1"/>
      <c r="C833" s="2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1"/>
    </row>
    <row r="834" spans="2:21" ht="15.75" customHeight="1">
      <c r="B834" s="1"/>
      <c r="C834" s="2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1"/>
    </row>
    <row r="835" spans="2:21" ht="15.75" customHeight="1">
      <c r="B835" s="1"/>
      <c r="C835" s="2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1"/>
    </row>
    <row r="836" spans="2:21" ht="15.75" customHeight="1">
      <c r="B836" s="1"/>
      <c r="C836" s="2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1"/>
    </row>
    <row r="837" spans="2:21" ht="15.75" customHeight="1">
      <c r="B837" s="1"/>
      <c r="C837" s="2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1"/>
    </row>
    <row r="838" spans="2:21" ht="15.75" customHeight="1">
      <c r="B838" s="1"/>
      <c r="C838" s="2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1"/>
    </row>
    <row r="839" spans="2:21" ht="15.75" customHeight="1">
      <c r="B839" s="1"/>
      <c r="C839" s="2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1"/>
    </row>
    <row r="840" spans="2:21" ht="15.75" customHeight="1">
      <c r="B840" s="1"/>
      <c r="C840" s="2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1"/>
    </row>
    <row r="841" spans="2:21" ht="15.75" customHeight="1">
      <c r="B841" s="1"/>
      <c r="C841" s="2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1"/>
    </row>
    <row r="842" spans="2:21" ht="15.75" customHeight="1">
      <c r="B842" s="1"/>
      <c r="C842" s="2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1"/>
    </row>
    <row r="843" spans="2:21" ht="15.75" customHeight="1">
      <c r="B843" s="1"/>
      <c r="C843" s="2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1"/>
    </row>
    <row r="844" spans="2:21" ht="15.75" customHeight="1">
      <c r="B844" s="1"/>
      <c r="C844" s="2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1"/>
    </row>
    <row r="845" spans="2:21" ht="15.75" customHeight="1">
      <c r="B845" s="1"/>
      <c r="C845" s="2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1"/>
    </row>
    <row r="846" spans="2:21" ht="15.75" customHeight="1">
      <c r="B846" s="1"/>
      <c r="C846" s="2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1"/>
    </row>
    <row r="847" spans="2:21" ht="15.75" customHeight="1">
      <c r="B847" s="1"/>
      <c r="C847" s="2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1"/>
    </row>
    <row r="848" spans="2:21" ht="15.75" customHeight="1">
      <c r="B848" s="1"/>
      <c r="C848" s="2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1"/>
    </row>
    <row r="849" spans="2:21" ht="15.75" customHeight="1">
      <c r="B849" s="1"/>
      <c r="C849" s="2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1"/>
    </row>
    <row r="850" spans="2:21" ht="15.75" customHeight="1">
      <c r="B850" s="1"/>
      <c r="C850" s="2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1"/>
    </row>
    <row r="851" spans="2:21" ht="15.75" customHeight="1">
      <c r="B851" s="1"/>
      <c r="C851" s="2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1"/>
    </row>
    <row r="852" spans="2:21" ht="15.75" customHeight="1">
      <c r="B852" s="1"/>
      <c r="C852" s="2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1"/>
    </row>
    <row r="853" spans="2:21" ht="15.75" customHeight="1">
      <c r="B853" s="1"/>
      <c r="C853" s="2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1"/>
    </row>
    <row r="854" spans="2:21" ht="15.75" customHeight="1">
      <c r="B854" s="1"/>
      <c r="C854" s="2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1"/>
    </row>
    <row r="855" spans="2:21" ht="15.75" customHeight="1">
      <c r="B855" s="1"/>
      <c r="C855" s="2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1"/>
    </row>
    <row r="856" spans="2:21" ht="15.75" customHeight="1">
      <c r="B856" s="1"/>
      <c r="C856" s="2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1"/>
    </row>
    <row r="857" spans="2:21" ht="15.75" customHeight="1">
      <c r="B857" s="1"/>
      <c r="C857" s="2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1"/>
    </row>
    <row r="858" spans="2:21" ht="15.75" customHeight="1">
      <c r="B858" s="1"/>
      <c r="C858" s="2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1"/>
    </row>
    <row r="859" spans="2:21" ht="15.75" customHeight="1">
      <c r="B859" s="1"/>
      <c r="C859" s="2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1"/>
    </row>
    <row r="860" spans="2:21" ht="15.75" customHeight="1">
      <c r="B860" s="1"/>
      <c r="C860" s="2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1"/>
    </row>
    <row r="861" spans="2:21" ht="15.75" customHeight="1">
      <c r="B861" s="1"/>
      <c r="C861" s="2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1"/>
    </row>
    <row r="862" spans="2:21" ht="15.75" customHeight="1">
      <c r="B862" s="1"/>
      <c r="C862" s="2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1"/>
    </row>
    <row r="863" spans="2:21" ht="15.75" customHeight="1">
      <c r="B863" s="1"/>
      <c r="C863" s="2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1"/>
    </row>
    <row r="864" spans="2:21" ht="15.75" customHeight="1">
      <c r="B864" s="1"/>
      <c r="C864" s="2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1"/>
    </row>
    <row r="865" spans="2:21" ht="15.75" customHeight="1">
      <c r="B865" s="1"/>
      <c r="C865" s="2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1"/>
    </row>
    <row r="866" spans="2:21" ht="15.75" customHeight="1">
      <c r="B866" s="1"/>
      <c r="C866" s="2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1"/>
    </row>
    <row r="867" spans="2:21" ht="15.75" customHeight="1">
      <c r="B867" s="1"/>
      <c r="C867" s="2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1"/>
    </row>
    <row r="868" spans="2:21" ht="15.75" customHeight="1">
      <c r="B868" s="1"/>
      <c r="C868" s="2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1"/>
    </row>
    <row r="869" spans="2:21" ht="15.75" customHeight="1">
      <c r="B869" s="1"/>
      <c r="C869" s="2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1"/>
    </row>
    <row r="870" spans="2:21" ht="15.75" customHeight="1">
      <c r="B870" s="1"/>
      <c r="C870" s="2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1"/>
    </row>
    <row r="871" spans="2:21" ht="15.75" customHeight="1">
      <c r="B871" s="1"/>
      <c r="C871" s="2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1"/>
    </row>
    <row r="872" spans="2:21" ht="15.75" customHeight="1">
      <c r="B872" s="1"/>
      <c r="C872" s="2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1"/>
    </row>
    <row r="873" spans="2:21" ht="15.75" customHeight="1">
      <c r="B873" s="1"/>
      <c r="C873" s="2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1"/>
    </row>
    <row r="874" spans="2:21" ht="15.75" customHeight="1">
      <c r="B874" s="1"/>
      <c r="C874" s="2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1"/>
    </row>
    <row r="875" spans="2:21" ht="15.75" customHeight="1">
      <c r="B875" s="1"/>
      <c r="C875" s="2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1"/>
    </row>
    <row r="876" spans="2:21" ht="15.75" customHeight="1">
      <c r="B876" s="1"/>
      <c r="C876" s="2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1"/>
    </row>
    <row r="877" spans="2:21" ht="15.75" customHeight="1">
      <c r="B877" s="1"/>
      <c r="C877" s="2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1"/>
    </row>
    <row r="878" spans="2:21" ht="15.75" customHeight="1">
      <c r="B878" s="1"/>
      <c r="C878" s="2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1"/>
    </row>
    <row r="879" spans="2:21" ht="15.75" customHeight="1">
      <c r="B879" s="1"/>
      <c r="C879" s="2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1"/>
    </row>
    <row r="880" spans="2:21" ht="15.75" customHeight="1">
      <c r="B880" s="1"/>
      <c r="C880" s="2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1"/>
    </row>
    <row r="881" spans="2:21" ht="15.75" customHeight="1">
      <c r="B881" s="1"/>
      <c r="C881" s="2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1"/>
    </row>
    <row r="882" spans="2:21" ht="15.75" customHeight="1">
      <c r="B882" s="1"/>
      <c r="C882" s="2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1"/>
    </row>
    <row r="883" spans="2:21" ht="15.75" customHeight="1">
      <c r="B883" s="1"/>
      <c r="C883" s="2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1"/>
    </row>
    <row r="884" spans="2:21" ht="15.75" customHeight="1">
      <c r="B884" s="1"/>
      <c r="C884" s="2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1"/>
    </row>
    <row r="885" spans="2:21" ht="15.75" customHeight="1">
      <c r="B885" s="1"/>
      <c r="C885" s="2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1"/>
    </row>
    <row r="886" spans="2:21" ht="15.75" customHeight="1">
      <c r="B886" s="1"/>
      <c r="C886" s="2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1"/>
    </row>
    <row r="887" spans="2:21" ht="15.75" customHeight="1">
      <c r="B887" s="1"/>
      <c r="C887" s="2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1"/>
    </row>
    <row r="888" spans="2:21" ht="15.75" customHeight="1">
      <c r="B888" s="1"/>
      <c r="C888" s="2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1"/>
    </row>
    <row r="889" spans="2:21" ht="15.75" customHeight="1">
      <c r="B889" s="1"/>
      <c r="C889" s="2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1"/>
    </row>
    <row r="890" spans="2:21" ht="15.75" customHeight="1">
      <c r="B890" s="1"/>
      <c r="C890" s="2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1"/>
    </row>
    <row r="891" spans="2:21" ht="15.75" customHeight="1">
      <c r="B891" s="1"/>
      <c r="C891" s="2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1"/>
    </row>
    <row r="892" spans="2:21" ht="15.75" customHeight="1">
      <c r="B892" s="1"/>
      <c r="C892" s="2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1"/>
    </row>
    <row r="893" spans="2:21" ht="15.75" customHeight="1">
      <c r="B893" s="1"/>
      <c r="C893" s="2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1"/>
    </row>
    <row r="894" spans="2:21" ht="15.75" customHeight="1">
      <c r="B894" s="1"/>
      <c r="C894" s="2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1"/>
    </row>
    <row r="895" spans="2:21" ht="15.75" customHeight="1">
      <c r="B895" s="1"/>
      <c r="C895" s="2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1"/>
    </row>
    <row r="896" spans="2:21" ht="15.75" customHeight="1">
      <c r="B896" s="1"/>
      <c r="C896" s="2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1"/>
    </row>
    <row r="897" spans="2:21" ht="15.75" customHeight="1">
      <c r="B897" s="1"/>
      <c r="C897" s="2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1"/>
    </row>
    <row r="898" spans="2:21" ht="15.75" customHeight="1">
      <c r="B898" s="1"/>
      <c r="C898" s="2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1"/>
    </row>
    <row r="899" spans="2:21" ht="15.75" customHeight="1">
      <c r="B899" s="1"/>
      <c r="C899" s="2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1"/>
    </row>
    <row r="900" spans="2:21" ht="15.75" customHeight="1">
      <c r="B900" s="1"/>
      <c r="C900" s="2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1"/>
    </row>
    <row r="901" spans="2:21" ht="15.75" customHeight="1">
      <c r="B901" s="1"/>
      <c r="C901" s="2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1"/>
    </row>
    <row r="902" spans="2:21" ht="15.75" customHeight="1">
      <c r="B902" s="1"/>
      <c r="C902" s="2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1"/>
    </row>
    <row r="903" spans="2:21" ht="15.75" customHeight="1">
      <c r="B903" s="1"/>
      <c r="C903" s="2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1"/>
    </row>
    <row r="904" spans="2:21" ht="15.75" customHeight="1">
      <c r="B904" s="1"/>
      <c r="C904" s="2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1"/>
    </row>
    <row r="905" spans="2:21" ht="15.75" customHeight="1">
      <c r="B905" s="1"/>
      <c r="C905" s="2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1"/>
    </row>
    <row r="906" spans="2:21" ht="15.75" customHeight="1">
      <c r="B906" s="1"/>
      <c r="C906" s="2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1"/>
    </row>
    <row r="907" spans="2:21" ht="15.75" customHeight="1">
      <c r="B907" s="1"/>
      <c r="C907" s="2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1"/>
    </row>
    <row r="908" spans="2:21" ht="15.75" customHeight="1">
      <c r="B908" s="1"/>
      <c r="C908" s="2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1"/>
    </row>
    <row r="909" spans="2:21" ht="15.75" customHeight="1">
      <c r="B909" s="1"/>
      <c r="C909" s="2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1"/>
    </row>
    <row r="910" spans="2:21" ht="15.75" customHeight="1">
      <c r="B910" s="1"/>
      <c r="C910" s="2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1"/>
    </row>
    <row r="911" spans="2:21" ht="15.75" customHeight="1">
      <c r="B911" s="1"/>
      <c r="C911" s="2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1"/>
    </row>
    <row r="912" spans="2:21" ht="15.75" customHeight="1">
      <c r="B912" s="1"/>
      <c r="C912" s="2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1"/>
    </row>
    <row r="913" spans="2:21" ht="15.75" customHeight="1">
      <c r="B913" s="1"/>
      <c r="C913" s="2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1"/>
    </row>
    <row r="914" spans="2:21" ht="15.75" customHeight="1">
      <c r="B914" s="1"/>
      <c r="C914" s="2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1"/>
    </row>
    <row r="915" spans="2:21" ht="15.75" customHeight="1">
      <c r="B915" s="1"/>
      <c r="C915" s="2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1"/>
    </row>
    <row r="916" spans="2:21" ht="15.75" customHeight="1">
      <c r="B916" s="1"/>
      <c r="C916" s="2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1"/>
    </row>
    <row r="917" spans="2:21" ht="15.75" customHeight="1">
      <c r="B917" s="1"/>
      <c r="C917" s="2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1"/>
    </row>
    <row r="918" spans="2:21" ht="15.75" customHeight="1">
      <c r="B918" s="1"/>
      <c r="C918" s="2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1"/>
    </row>
    <row r="919" spans="2:21" ht="15.75" customHeight="1">
      <c r="B919" s="1"/>
      <c r="C919" s="2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1"/>
    </row>
    <row r="920" spans="2:21" ht="15.75" customHeight="1">
      <c r="B920" s="1"/>
      <c r="C920" s="2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1"/>
    </row>
    <row r="921" spans="2:21" ht="15.75" customHeight="1">
      <c r="B921" s="1"/>
      <c r="C921" s="2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1"/>
    </row>
    <row r="922" spans="2:21" ht="15.75" customHeight="1">
      <c r="B922" s="1"/>
      <c r="C922" s="2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1"/>
    </row>
    <row r="923" spans="2:21" ht="15.75" customHeight="1">
      <c r="B923" s="1"/>
      <c r="C923" s="2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1"/>
    </row>
    <row r="924" spans="2:21" ht="15.75" customHeight="1">
      <c r="B924" s="1"/>
      <c r="C924" s="2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1"/>
    </row>
    <row r="925" spans="2:21" ht="15.75" customHeight="1">
      <c r="B925" s="1"/>
      <c r="C925" s="2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1"/>
    </row>
    <row r="926" spans="2:21" ht="15.75" customHeight="1">
      <c r="B926" s="1"/>
      <c r="C926" s="2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1"/>
    </row>
    <row r="927" spans="2:21" ht="15.75" customHeight="1">
      <c r="B927" s="1"/>
      <c r="C927" s="2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1"/>
    </row>
    <row r="928" spans="2:21" ht="15.75" customHeight="1">
      <c r="B928" s="1"/>
      <c r="C928" s="2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1"/>
    </row>
    <row r="929" spans="2:21" ht="15.75" customHeight="1">
      <c r="B929" s="1"/>
      <c r="C929" s="2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1"/>
    </row>
    <row r="930" spans="2:21" ht="15.75" customHeight="1">
      <c r="B930" s="1"/>
      <c r="C930" s="2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1"/>
    </row>
    <row r="931" spans="2:21" ht="15.75" customHeight="1">
      <c r="B931" s="1"/>
      <c r="C931" s="2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1"/>
    </row>
    <row r="932" spans="2:21" ht="15.75" customHeight="1">
      <c r="B932" s="1"/>
      <c r="C932" s="2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1"/>
    </row>
    <row r="933" spans="2:21" ht="15.75" customHeight="1">
      <c r="B933" s="1"/>
      <c r="C933" s="2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1"/>
    </row>
    <row r="934" spans="2:21" ht="15.75" customHeight="1">
      <c r="B934" s="1"/>
      <c r="C934" s="2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1"/>
    </row>
    <row r="935" spans="2:21" ht="15.75" customHeight="1">
      <c r="B935" s="1"/>
      <c r="C935" s="2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1"/>
    </row>
    <row r="936" spans="2:21" ht="15.75" customHeight="1">
      <c r="B936" s="1"/>
      <c r="C936" s="2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1"/>
    </row>
    <row r="937" spans="2:21" ht="15.75" customHeight="1">
      <c r="B937" s="1"/>
      <c r="C937" s="2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1"/>
    </row>
    <row r="938" spans="2:21" ht="15.75" customHeight="1">
      <c r="B938" s="1"/>
      <c r="C938" s="2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1"/>
    </row>
    <row r="939" spans="2:21" ht="15.75" customHeight="1">
      <c r="B939" s="1"/>
      <c r="C939" s="2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1"/>
    </row>
    <row r="940" spans="2:21" ht="15.75" customHeight="1">
      <c r="B940" s="1"/>
      <c r="C940" s="2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1"/>
    </row>
    <row r="941" spans="2:21" ht="15.75" customHeight="1">
      <c r="B941" s="1"/>
      <c r="C941" s="2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1"/>
    </row>
    <row r="942" spans="2:21" ht="15.75" customHeight="1">
      <c r="B942" s="1"/>
      <c r="C942" s="2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1"/>
    </row>
    <row r="943" spans="2:21" ht="15.75" customHeight="1">
      <c r="B943" s="1"/>
      <c r="C943" s="2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1"/>
    </row>
    <row r="944" spans="2:21" ht="15.75" customHeight="1">
      <c r="B944" s="1"/>
      <c r="C944" s="2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1"/>
    </row>
    <row r="945" spans="2:21" ht="15.75" customHeight="1">
      <c r="B945" s="1"/>
      <c r="C945" s="2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1"/>
    </row>
    <row r="946" spans="2:21" ht="15.75" customHeight="1">
      <c r="B946" s="1"/>
      <c r="C946" s="2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1"/>
    </row>
    <row r="947" spans="2:21" ht="15.75" customHeight="1">
      <c r="B947" s="1"/>
      <c r="C947" s="2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1"/>
    </row>
    <row r="948" spans="2:21" ht="15.75" customHeight="1">
      <c r="B948" s="1"/>
      <c r="C948" s="2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1"/>
    </row>
    <row r="949" spans="2:21" ht="15.75" customHeight="1">
      <c r="B949" s="1"/>
      <c r="C949" s="2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1"/>
    </row>
    <row r="950" spans="2:21" ht="15.75" customHeight="1">
      <c r="B950" s="1"/>
      <c r="C950" s="2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1"/>
    </row>
    <row r="951" spans="2:21" ht="15.75" customHeight="1">
      <c r="B951" s="1"/>
      <c r="C951" s="2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1"/>
    </row>
    <row r="952" spans="2:21" ht="15.75" customHeight="1">
      <c r="B952" s="1"/>
      <c r="C952" s="2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1"/>
    </row>
    <row r="953" spans="2:21" ht="15.75" customHeight="1">
      <c r="B953" s="1"/>
      <c r="C953" s="2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1"/>
    </row>
    <row r="954" spans="2:21" ht="15.75" customHeight="1">
      <c r="B954" s="1"/>
      <c r="C954" s="2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1"/>
    </row>
    <row r="955" spans="2:21" ht="15.75" customHeight="1">
      <c r="B955" s="1"/>
      <c r="C955" s="2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1"/>
    </row>
    <row r="956" spans="2:21" ht="15.75" customHeight="1">
      <c r="B956" s="1"/>
      <c r="C956" s="2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1"/>
    </row>
    <row r="957" spans="2:21" ht="15.75" customHeight="1">
      <c r="B957" s="1"/>
      <c r="C957" s="2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1"/>
    </row>
    <row r="958" spans="2:21" ht="15.75" customHeight="1">
      <c r="B958" s="1"/>
      <c r="C958" s="2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1"/>
    </row>
    <row r="959" spans="2:21" ht="15.75" customHeight="1">
      <c r="B959" s="1"/>
      <c r="C959" s="2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1"/>
    </row>
    <row r="960" spans="2:21" ht="15.75" customHeight="1">
      <c r="B960" s="1"/>
      <c r="C960" s="2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1"/>
    </row>
    <row r="961" spans="2:21" ht="15.75" customHeight="1">
      <c r="B961" s="1"/>
      <c r="C961" s="2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1"/>
    </row>
    <row r="962" spans="2:21" ht="15.75" customHeight="1">
      <c r="B962" s="1"/>
      <c r="C962" s="2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1"/>
    </row>
    <row r="963" spans="2:21" ht="15.75" customHeight="1">
      <c r="B963" s="1"/>
      <c r="C963" s="2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1"/>
    </row>
    <row r="964" spans="2:21" ht="15.75" customHeight="1">
      <c r="B964" s="1"/>
      <c r="C964" s="2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1"/>
    </row>
    <row r="965" spans="2:21" ht="15.75" customHeight="1">
      <c r="B965" s="1"/>
      <c r="C965" s="2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1"/>
    </row>
    <row r="966" spans="2:21" ht="15.75" customHeight="1">
      <c r="B966" s="1"/>
      <c r="C966" s="2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1"/>
    </row>
    <row r="967" spans="2:21" ht="15.75" customHeight="1">
      <c r="B967" s="1"/>
      <c r="C967" s="2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1"/>
    </row>
    <row r="968" spans="2:21" ht="15.75" customHeight="1">
      <c r="B968" s="1"/>
      <c r="C968" s="2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1"/>
    </row>
    <row r="969" spans="2:21" ht="15.75" customHeight="1">
      <c r="B969" s="1"/>
      <c r="C969" s="2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1"/>
    </row>
    <row r="970" spans="2:21" ht="15.75" customHeight="1">
      <c r="B970" s="1"/>
      <c r="C970" s="2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1"/>
    </row>
    <row r="971" spans="2:21" ht="15.75" customHeight="1">
      <c r="B971" s="1"/>
      <c r="C971" s="2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1"/>
    </row>
    <row r="972" spans="2:21" ht="15.75" customHeight="1">
      <c r="B972" s="1"/>
      <c r="C972" s="2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1"/>
    </row>
    <row r="973" spans="2:21" ht="15.75" customHeight="1">
      <c r="B973" s="1"/>
      <c r="C973" s="2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1"/>
    </row>
    <row r="974" spans="2:21" ht="15.75" customHeight="1">
      <c r="B974" s="1"/>
      <c r="C974" s="2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1"/>
    </row>
    <row r="975" spans="2:21" ht="15.75" customHeight="1">
      <c r="B975" s="1"/>
      <c r="C975" s="2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1"/>
    </row>
    <row r="976" spans="2:21" ht="15.75" customHeight="1">
      <c r="B976" s="1"/>
      <c r="C976" s="2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1"/>
    </row>
    <row r="977" spans="2:21" ht="15.75" customHeight="1">
      <c r="B977" s="1"/>
      <c r="C977" s="2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1"/>
    </row>
    <row r="978" spans="2:21" ht="15.75" customHeight="1">
      <c r="B978" s="1"/>
      <c r="C978" s="2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1"/>
    </row>
  </sheetData>
  <sheetProtection/>
  <mergeCells count="5">
    <mergeCell ref="D2:T2"/>
    <mergeCell ref="C3:U3"/>
    <mergeCell ref="B4:C6"/>
    <mergeCell ref="R4:U6"/>
    <mergeCell ref="M5:Q6"/>
  </mergeCells>
  <conditionalFormatting sqref="R40:T47 R8:T29 R31:T34">
    <cfRule type="cellIs" priority="17" dxfId="0" operator="lessThan">
      <formula>1</formula>
    </cfRule>
  </conditionalFormatting>
  <conditionalFormatting sqref="U40:U50 U31:U34 U8:U29">
    <cfRule type="expression" priority="16" dxfId="6">
      <formula>$X8&gt;4</formula>
    </cfRule>
  </conditionalFormatting>
  <conditionalFormatting sqref="R35:T39">
    <cfRule type="cellIs" priority="15" dxfId="0" operator="lessThan">
      <formula>1</formula>
    </cfRule>
  </conditionalFormatting>
  <conditionalFormatting sqref="U35:U39">
    <cfRule type="expression" priority="14" dxfId="6">
      <formula>$X35&gt;4</formula>
    </cfRule>
  </conditionalFormatting>
  <conditionalFormatting sqref="U51">
    <cfRule type="expression" priority="13" dxfId="6">
      <formula>$X51&gt;4</formula>
    </cfRule>
  </conditionalFormatting>
  <conditionalFormatting sqref="U52">
    <cfRule type="expression" priority="12" dxfId="6">
      <formula>$X52&gt;4</formula>
    </cfRule>
  </conditionalFormatting>
  <conditionalFormatting sqref="U53">
    <cfRule type="expression" priority="11" dxfId="6">
      <formula>$X53&gt;4</formula>
    </cfRule>
  </conditionalFormatting>
  <conditionalFormatting sqref="U54">
    <cfRule type="expression" priority="10" dxfId="6">
      <formula>$X54&gt;4</formula>
    </cfRule>
  </conditionalFormatting>
  <conditionalFormatting sqref="U55:U56">
    <cfRule type="expression" priority="9" dxfId="6">
      <formula>$X55&gt;4</formula>
    </cfRule>
  </conditionalFormatting>
  <conditionalFormatting sqref="U57">
    <cfRule type="expression" priority="8" dxfId="6">
      <formula>$X57&gt;4</formula>
    </cfRule>
  </conditionalFormatting>
  <conditionalFormatting sqref="R30:T30">
    <cfRule type="cellIs" priority="7" dxfId="0" operator="lessThan">
      <formula>1</formula>
    </cfRule>
  </conditionalFormatting>
  <conditionalFormatting sqref="U30">
    <cfRule type="expression" priority="6" dxfId="6">
      <formula>$X30&gt;4</formula>
    </cfRule>
  </conditionalFormatting>
  <conditionalFormatting sqref="S49">
    <cfRule type="cellIs" priority="5" dxfId="0" operator="lessThan">
      <formula>1</formula>
    </cfRule>
  </conditionalFormatting>
  <conditionalFormatting sqref="R48">
    <cfRule type="cellIs" priority="4" dxfId="0" operator="lessThan">
      <formula>1</formula>
    </cfRule>
  </conditionalFormatting>
  <conditionalFormatting sqref="R51:T57">
    <cfRule type="cellIs" priority="3" dxfId="0" operator="lessThan">
      <formula>1</formula>
    </cfRule>
  </conditionalFormatting>
  <conditionalFormatting sqref="R50">
    <cfRule type="cellIs" priority="2" dxfId="0" operator="lessThan">
      <formula>1</formula>
    </cfRule>
  </conditionalFormatting>
  <conditionalFormatting sqref="T48:T50">
    <cfRule type="cellIs" priority="1" dxfId="0" operator="lessThan">
      <formula>1</formula>
    </cfRule>
  </conditionalFormatting>
  <printOptions horizontalCentered="1"/>
  <pageMargins left="0.2362204724409449" right="0.2362204724409449" top="0.31496062992125984" bottom="0.31496062992125984" header="0" footer="0"/>
  <pageSetup fitToHeight="2" fitToWidth="1" horizontalDpi="600" verticalDpi="600" orientation="landscape" paperSize="9" scale="58" r:id="rId2"/>
  <colBreaks count="1" manualBreakCount="1">
    <brk id="1" max="65535" man="1"/>
  </colBreaks>
  <customProperties>
    <customPr name="EpmWorksheetKeyString_GU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97"/>
  <sheetViews>
    <sheetView zoomScalePageLayoutView="0" workbookViewId="0" topLeftCell="A1">
      <pane ySplit="2" topLeftCell="A434" activePane="bottomLeft" state="frozen"/>
      <selection pane="topLeft" activeCell="A1" sqref="A1"/>
      <selection pane="bottomLeft" activeCell="E444" sqref="E444"/>
    </sheetView>
  </sheetViews>
  <sheetFormatPr defaultColWidth="9.140625" defaultRowHeight="15"/>
  <cols>
    <col min="1" max="1" width="8.28125" style="0" bestFit="1" customWidth="1"/>
    <col min="4" max="4" width="18.00390625" style="0" bestFit="1" customWidth="1"/>
    <col min="7" max="7" width="12.28125" style="0" bestFit="1" customWidth="1"/>
    <col min="15" max="15" width="11.7109375" style="0" customWidth="1"/>
    <col min="16" max="16" width="19.8515625" style="0" bestFit="1" customWidth="1"/>
  </cols>
  <sheetData>
    <row r="2" spans="1:15" s="12" customFormat="1" ht="15">
      <c r="A2" s="12" t="s">
        <v>154</v>
      </c>
      <c r="B2" s="12" t="s">
        <v>155</v>
      </c>
      <c r="C2" s="12" t="s">
        <v>156</v>
      </c>
      <c r="D2" s="12" t="s">
        <v>157</v>
      </c>
      <c r="E2" s="12" t="s">
        <v>158</v>
      </c>
      <c r="F2" s="12" t="s">
        <v>159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2" t="s">
        <v>160</v>
      </c>
    </row>
    <row r="3" spans="1:15" ht="15">
      <c r="A3" s="21">
        <v>49</v>
      </c>
      <c r="B3" s="21">
        <v>43</v>
      </c>
      <c r="C3" s="21" t="s">
        <v>161</v>
      </c>
      <c r="D3" s="21" t="s">
        <v>162</v>
      </c>
      <c r="E3" s="21" t="s">
        <v>163</v>
      </c>
      <c r="F3" s="21" t="s">
        <v>164</v>
      </c>
      <c r="G3" s="21" t="s">
        <v>165</v>
      </c>
      <c r="H3" s="21" t="s">
        <v>166</v>
      </c>
      <c r="I3" s="21" t="s">
        <v>167</v>
      </c>
      <c r="J3" s="10">
        <v>1.653472222222222</v>
      </c>
      <c r="K3" s="10">
        <v>1.6777777777777778</v>
      </c>
      <c r="L3" s="21"/>
      <c r="M3" s="21"/>
      <c r="N3" s="21"/>
      <c r="O3" s="21" t="str">
        <f aca="true" t="shared" si="0" ref="O3:O66">E3&amp;F3</f>
        <v>FFV35</v>
      </c>
    </row>
    <row r="4" spans="1:15" ht="15">
      <c r="A4" s="21">
        <v>63</v>
      </c>
      <c r="B4" s="21">
        <v>445</v>
      </c>
      <c r="C4" s="21" t="s">
        <v>168</v>
      </c>
      <c r="D4" s="21" t="s">
        <v>169</v>
      </c>
      <c r="E4" s="21" t="s">
        <v>163</v>
      </c>
      <c r="F4" s="21" t="s">
        <v>164</v>
      </c>
      <c r="G4" s="21" t="s">
        <v>170</v>
      </c>
      <c r="H4" s="21" t="s">
        <v>171</v>
      </c>
      <c r="I4" s="10">
        <v>1.7291666666666667</v>
      </c>
      <c r="J4" s="10">
        <v>1.752777777777778</v>
      </c>
      <c r="K4" s="21"/>
      <c r="L4" s="21"/>
      <c r="M4" s="21"/>
      <c r="N4" s="21"/>
      <c r="O4" s="21" t="str">
        <f t="shared" si="0"/>
        <v>FFV35</v>
      </c>
    </row>
    <row r="5" spans="1:15" ht="15">
      <c r="A5" s="21">
        <v>70</v>
      </c>
      <c r="B5" s="21">
        <v>387</v>
      </c>
      <c r="C5" s="21" t="s">
        <v>172</v>
      </c>
      <c r="D5" s="21" t="s">
        <v>173</v>
      </c>
      <c r="E5" s="21" t="s">
        <v>163</v>
      </c>
      <c r="F5" s="21" t="s">
        <v>164</v>
      </c>
      <c r="G5" s="21" t="s">
        <v>174</v>
      </c>
      <c r="H5" s="21" t="s">
        <v>175</v>
      </c>
      <c r="I5" s="10">
        <v>1.75</v>
      </c>
      <c r="J5" s="10">
        <v>1.7750000000000001</v>
      </c>
      <c r="K5" s="21"/>
      <c r="L5" s="21"/>
      <c r="M5" s="21"/>
      <c r="N5" s="21"/>
      <c r="O5" s="21" t="str">
        <f t="shared" si="0"/>
        <v>FFV35</v>
      </c>
    </row>
    <row r="6" spans="1:15" ht="15">
      <c r="A6" s="21">
        <v>75</v>
      </c>
      <c r="B6" s="21">
        <v>221</v>
      </c>
      <c r="C6" s="21" t="s">
        <v>176</v>
      </c>
      <c r="D6" s="21" t="s">
        <v>177</v>
      </c>
      <c r="E6" s="21" t="s">
        <v>163</v>
      </c>
      <c r="F6" s="21" t="s">
        <v>164</v>
      </c>
      <c r="G6" s="10">
        <v>1.7555555555555555</v>
      </c>
      <c r="H6" s="10">
        <v>1.7888888888888888</v>
      </c>
      <c r="I6" s="21"/>
      <c r="J6" s="21"/>
      <c r="K6" s="21"/>
      <c r="L6" s="21"/>
      <c r="M6" s="21"/>
      <c r="N6" s="21"/>
      <c r="O6" s="21" t="str">
        <f t="shared" si="0"/>
        <v>FFV35</v>
      </c>
    </row>
    <row r="7" spans="1:15" ht="15">
      <c r="A7" s="21">
        <v>118</v>
      </c>
      <c r="B7" s="21">
        <v>424</v>
      </c>
      <c r="C7" s="21" t="s">
        <v>178</v>
      </c>
      <c r="D7" s="21" t="s">
        <v>179</v>
      </c>
      <c r="E7" s="21" t="s">
        <v>163</v>
      </c>
      <c r="F7" s="21" t="s">
        <v>164</v>
      </c>
      <c r="G7" s="10">
        <v>1.8388888888888888</v>
      </c>
      <c r="H7" s="10">
        <v>1.8854166666666667</v>
      </c>
      <c r="I7" s="21"/>
      <c r="J7" s="21"/>
      <c r="K7" s="21"/>
      <c r="L7" s="21"/>
      <c r="M7" s="21"/>
      <c r="N7" s="21"/>
      <c r="O7" s="21" t="str">
        <f t="shared" si="0"/>
        <v>FFV35</v>
      </c>
    </row>
    <row r="8" spans="1:15" ht="15">
      <c r="A8" s="21">
        <v>158</v>
      </c>
      <c r="B8" s="21">
        <v>156</v>
      </c>
      <c r="C8" s="21" t="s">
        <v>180</v>
      </c>
      <c r="D8" s="21" t="s">
        <v>181</v>
      </c>
      <c r="E8" s="21" t="s">
        <v>163</v>
      </c>
      <c r="F8" s="21" t="s">
        <v>164</v>
      </c>
      <c r="G8" s="21" t="s">
        <v>182</v>
      </c>
      <c r="H8" s="21" t="s">
        <v>183</v>
      </c>
      <c r="I8" s="10">
        <v>1.9381944444444443</v>
      </c>
      <c r="J8" s="10">
        <v>1.9722222222222223</v>
      </c>
      <c r="K8" s="21"/>
      <c r="L8" s="21"/>
      <c r="M8" s="21"/>
      <c r="N8" s="21"/>
      <c r="O8" s="21" t="str">
        <f t="shared" si="0"/>
        <v>FFV35</v>
      </c>
    </row>
    <row r="9" spans="1:15" ht="15">
      <c r="A9" s="21">
        <v>207</v>
      </c>
      <c r="B9" s="21">
        <v>74</v>
      </c>
      <c r="C9" s="21" t="s">
        <v>184</v>
      </c>
      <c r="D9" s="21" t="s">
        <v>185</v>
      </c>
      <c r="E9" s="21" t="s">
        <v>163</v>
      </c>
      <c r="F9" s="21" t="s">
        <v>164</v>
      </c>
      <c r="G9" s="21" t="s">
        <v>186</v>
      </c>
      <c r="H9" s="10">
        <v>2.071527777777778</v>
      </c>
      <c r="I9" s="10">
        <v>2.100694444444444</v>
      </c>
      <c r="J9" s="21"/>
      <c r="K9" s="21"/>
      <c r="L9" s="21"/>
      <c r="M9" s="21"/>
      <c r="N9" s="21"/>
      <c r="O9" s="21" t="str">
        <f t="shared" si="0"/>
        <v>FFV35</v>
      </c>
    </row>
    <row r="10" spans="1:15" ht="15">
      <c r="A10" s="21">
        <v>244</v>
      </c>
      <c r="B10" s="21">
        <v>371</v>
      </c>
      <c r="C10" s="21" t="s">
        <v>187</v>
      </c>
      <c r="D10" s="21" t="s">
        <v>188</v>
      </c>
      <c r="E10" s="21" t="s">
        <v>163</v>
      </c>
      <c r="F10" s="21" t="s">
        <v>164</v>
      </c>
      <c r="G10" s="21" t="s">
        <v>189</v>
      </c>
      <c r="H10" s="21" t="s">
        <v>190</v>
      </c>
      <c r="I10" s="21" t="s">
        <v>191</v>
      </c>
      <c r="J10" s="21" t="s">
        <v>192</v>
      </c>
      <c r="K10" s="10">
        <v>2.15</v>
      </c>
      <c r="L10" s="10">
        <v>2.1875</v>
      </c>
      <c r="M10" s="21"/>
      <c r="N10" s="21"/>
      <c r="O10" s="21" t="str">
        <f t="shared" si="0"/>
        <v>FFV35</v>
      </c>
    </row>
    <row r="11" spans="1:15" ht="15">
      <c r="A11" s="21">
        <v>245</v>
      </c>
      <c r="B11" s="21">
        <v>162</v>
      </c>
      <c r="C11" s="21" t="s">
        <v>193</v>
      </c>
      <c r="D11" s="21" t="s">
        <v>194</v>
      </c>
      <c r="E11" s="21" t="s">
        <v>163</v>
      </c>
      <c r="F11" s="21" t="s">
        <v>164</v>
      </c>
      <c r="G11" s="10">
        <v>2.1458333333333335</v>
      </c>
      <c r="H11" s="10">
        <v>2.1881944444444446</v>
      </c>
      <c r="I11" s="21"/>
      <c r="J11" s="21"/>
      <c r="K11" s="21"/>
      <c r="L11" s="21"/>
      <c r="M11" s="21"/>
      <c r="N11" s="21"/>
      <c r="O11" s="21" t="str">
        <f t="shared" si="0"/>
        <v>FFV35</v>
      </c>
    </row>
    <row r="12" spans="1:15" ht="15">
      <c r="A12" s="21">
        <v>247</v>
      </c>
      <c r="B12" s="21">
        <v>79</v>
      </c>
      <c r="C12" s="21" t="s">
        <v>195</v>
      </c>
      <c r="D12" s="21" t="s">
        <v>196</v>
      </c>
      <c r="E12" s="21" t="s">
        <v>163</v>
      </c>
      <c r="F12" s="21" t="s">
        <v>164</v>
      </c>
      <c r="G12" s="21" t="s">
        <v>182</v>
      </c>
      <c r="H12" s="21" t="s">
        <v>197</v>
      </c>
      <c r="I12" s="10">
        <v>2.1590277777777778</v>
      </c>
      <c r="J12" s="10">
        <v>2.1951388888888888</v>
      </c>
      <c r="K12" s="21"/>
      <c r="L12" s="21"/>
      <c r="M12" s="21"/>
      <c r="N12" s="21"/>
      <c r="O12" s="21" t="str">
        <f t="shared" si="0"/>
        <v>FFV35</v>
      </c>
    </row>
    <row r="13" spans="1:15" ht="15">
      <c r="A13" s="21">
        <v>265</v>
      </c>
      <c r="B13" s="21">
        <v>133</v>
      </c>
      <c r="C13" s="21" t="s">
        <v>198</v>
      </c>
      <c r="D13" s="21" t="s">
        <v>199</v>
      </c>
      <c r="E13" s="21" t="s">
        <v>163</v>
      </c>
      <c r="F13" s="21" t="s">
        <v>164</v>
      </c>
      <c r="G13" s="21" t="s">
        <v>200</v>
      </c>
      <c r="H13" s="21" t="s">
        <v>201</v>
      </c>
      <c r="I13" s="21" t="s">
        <v>202</v>
      </c>
      <c r="J13" s="21" t="s">
        <v>191</v>
      </c>
      <c r="K13" s="10">
        <v>2.1847222222222222</v>
      </c>
      <c r="L13" s="10">
        <v>2.2312499999999997</v>
      </c>
      <c r="M13" s="21"/>
      <c r="N13" s="21"/>
      <c r="O13" s="21" t="str">
        <f t="shared" si="0"/>
        <v>FFV35</v>
      </c>
    </row>
    <row r="14" spans="1:15" ht="15">
      <c r="A14" s="21">
        <v>282</v>
      </c>
      <c r="B14" s="21">
        <v>325</v>
      </c>
      <c r="C14" s="21" t="s">
        <v>203</v>
      </c>
      <c r="D14" s="21" t="s">
        <v>204</v>
      </c>
      <c r="E14" s="21" t="s">
        <v>163</v>
      </c>
      <c r="F14" s="21" t="s">
        <v>164</v>
      </c>
      <c r="G14" s="10">
        <v>2.2305555555555556</v>
      </c>
      <c r="H14" s="10">
        <v>2.261111111111111</v>
      </c>
      <c r="I14" s="21"/>
      <c r="J14" s="21"/>
      <c r="K14" s="21"/>
      <c r="L14" s="21"/>
      <c r="M14" s="21"/>
      <c r="N14" s="21"/>
      <c r="O14" s="21" t="str">
        <f t="shared" si="0"/>
        <v>FFV35</v>
      </c>
    </row>
    <row r="15" spans="1:15" ht="15">
      <c r="A15" s="21">
        <v>286</v>
      </c>
      <c r="B15" s="21">
        <v>169</v>
      </c>
      <c r="C15" s="21" t="s">
        <v>205</v>
      </c>
      <c r="D15" s="21" t="s">
        <v>206</v>
      </c>
      <c r="E15" s="21" t="s">
        <v>163</v>
      </c>
      <c r="F15" s="21" t="s">
        <v>164</v>
      </c>
      <c r="G15" s="10">
        <v>2.2319444444444447</v>
      </c>
      <c r="H15" s="10">
        <v>2.2631944444444447</v>
      </c>
      <c r="I15" s="21"/>
      <c r="J15" s="21"/>
      <c r="K15" s="21"/>
      <c r="L15" s="21"/>
      <c r="M15" s="21"/>
      <c r="N15" s="21"/>
      <c r="O15" s="21" t="str">
        <f t="shared" si="0"/>
        <v>FFV35</v>
      </c>
    </row>
    <row r="16" spans="1:15" ht="15">
      <c r="A16" s="21">
        <v>288</v>
      </c>
      <c r="B16" s="21">
        <v>292</v>
      </c>
      <c r="C16" s="21" t="s">
        <v>207</v>
      </c>
      <c r="D16" s="21" t="s">
        <v>208</v>
      </c>
      <c r="E16" s="21" t="s">
        <v>163</v>
      </c>
      <c r="F16" s="21" t="s">
        <v>164</v>
      </c>
      <c r="G16" s="10">
        <v>2.2305555555555556</v>
      </c>
      <c r="H16" s="10">
        <v>2.265972222222222</v>
      </c>
      <c r="I16" s="21"/>
      <c r="J16" s="21"/>
      <c r="K16" s="21"/>
      <c r="L16" s="21"/>
      <c r="M16" s="21"/>
      <c r="N16" s="21"/>
      <c r="O16" s="21" t="str">
        <f t="shared" si="0"/>
        <v>FFV35</v>
      </c>
    </row>
    <row r="17" spans="1:16" ht="15">
      <c r="A17" s="21">
        <v>291</v>
      </c>
      <c r="B17" s="21">
        <v>359</v>
      </c>
      <c r="C17" s="21" t="s">
        <v>209</v>
      </c>
      <c r="D17" s="21" t="s">
        <v>210</v>
      </c>
      <c r="E17" s="21" t="s">
        <v>163</v>
      </c>
      <c r="F17" s="21" t="s">
        <v>164</v>
      </c>
      <c r="G17" s="10">
        <v>2.2243055555555555</v>
      </c>
      <c r="H17" s="10">
        <v>2.2666666666666666</v>
      </c>
      <c r="I17" s="21"/>
      <c r="J17" s="21"/>
      <c r="K17" s="21"/>
      <c r="L17" s="21"/>
      <c r="M17" s="21"/>
      <c r="N17" s="21"/>
      <c r="O17" s="21" t="str">
        <f t="shared" si="0"/>
        <v>FFV35</v>
      </c>
      <c r="P17" s="21"/>
    </row>
    <row r="18" spans="1:16" ht="15">
      <c r="A18" s="21">
        <v>304</v>
      </c>
      <c r="B18" s="21">
        <v>138</v>
      </c>
      <c r="C18" s="21" t="s">
        <v>211</v>
      </c>
      <c r="D18" s="21" t="s">
        <v>212</v>
      </c>
      <c r="E18" s="21" t="s">
        <v>163</v>
      </c>
      <c r="F18" s="21" t="s">
        <v>164</v>
      </c>
      <c r="G18" s="21" t="s">
        <v>213</v>
      </c>
      <c r="H18" s="21" t="s">
        <v>214</v>
      </c>
      <c r="I18" s="10">
        <v>2.2465277777777777</v>
      </c>
      <c r="J18" s="10">
        <v>2.288194444444444</v>
      </c>
      <c r="K18" s="21"/>
      <c r="L18" s="21"/>
      <c r="M18" s="21"/>
      <c r="N18" s="21"/>
      <c r="O18" s="21" t="str">
        <f t="shared" si="0"/>
        <v>FFV35</v>
      </c>
      <c r="P18" s="21"/>
    </row>
    <row r="19" spans="1:16" ht="15">
      <c r="A19" s="21">
        <v>310</v>
      </c>
      <c r="B19" s="21">
        <v>136</v>
      </c>
      <c r="C19" s="21" t="s">
        <v>176</v>
      </c>
      <c r="D19" s="21" t="s">
        <v>215</v>
      </c>
      <c r="E19" s="21" t="s">
        <v>163</v>
      </c>
      <c r="F19" s="21" t="s">
        <v>164</v>
      </c>
      <c r="G19" s="10">
        <v>2.276388888888889</v>
      </c>
      <c r="H19" s="10">
        <v>2.3208333333333333</v>
      </c>
      <c r="I19" s="21"/>
      <c r="J19" s="21"/>
      <c r="K19" s="21"/>
      <c r="L19" s="21"/>
      <c r="M19" s="21"/>
      <c r="N19" s="21"/>
      <c r="O19" s="21" t="str">
        <f t="shared" si="0"/>
        <v>FFV35</v>
      </c>
      <c r="P19" s="21"/>
    </row>
    <row r="20" spans="1:16" ht="15">
      <c r="A20" s="21">
        <v>337</v>
      </c>
      <c r="B20" s="21">
        <v>206</v>
      </c>
      <c r="C20" s="21" t="s">
        <v>216</v>
      </c>
      <c r="D20" s="21" t="s">
        <v>217</v>
      </c>
      <c r="E20" s="21" t="s">
        <v>163</v>
      </c>
      <c r="F20" s="21" t="s">
        <v>164</v>
      </c>
      <c r="G20" s="10">
        <v>2.402083333333333</v>
      </c>
      <c r="H20" s="10">
        <v>2.402083333333333</v>
      </c>
      <c r="I20" s="21"/>
      <c r="J20" s="21"/>
      <c r="K20" s="21"/>
      <c r="L20" s="21"/>
      <c r="M20" s="21"/>
      <c r="N20" s="21"/>
      <c r="O20" s="21" t="str">
        <f t="shared" si="0"/>
        <v>FFV35</v>
      </c>
      <c r="P20" s="21"/>
    </row>
    <row r="21" spans="1:16" ht="15">
      <c r="A21" s="21">
        <v>372</v>
      </c>
      <c r="B21" s="21">
        <v>109</v>
      </c>
      <c r="C21" s="21" t="s">
        <v>218</v>
      </c>
      <c r="D21" s="21" t="s">
        <v>219</v>
      </c>
      <c r="E21" s="21" t="s">
        <v>163</v>
      </c>
      <c r="F21" s="21" t="s">
        <v>164</v>
      </c>
      <c r="G21" s="10">
        <v>2.4631944444444445</v>
      </c>
      <c r="H21" s="11">
        <v>0.04175925925925925</v>
      </c>
      <c r="I21" s="21"/>
      <c r="J21" s="21"/>
      <c r="K21" s="21"/>
      <c r="L21" s="21"/>
      <c r="M21" s="21"/>
      <c r="N21" s="21"/>
      <c r="O21" s="21" t="str">
        <f t="shared" si="0"/>
        <v>FFV35</v>
      </c>
      <c r="P21" s="21"/>
    </row>
    <row r="22" spans="1:16" ht="15">
      <c r="A22" s="21">
        <v>380</v>
      </c>
      <c r="B22" s="21">
        <v>319</v>
      </c>
      <c r="C22" s="21" t="s">
        <v>198</v>
      </c>
      <c r="D22" s="21" t="s">
        <v>220</v>
      </c>
      <c r="E22" s="21" t="s">
        <v>163</v>
      </c>
      <c r="F22" s="21" t="s">
        <v>164</v>
      </c>
      <c r="G22" s="21" t="s">
        <v>221</v>
      </c>
      <c r="H22" s="21" t="s">
        <v>222</v>
      </c>
      <c r="I22" s="10">
        <v>2.4965277777777777</v>
      </c>
      <c r="J22" s="11">
        <v>0.04230324074074074</v>
      </c>
      <c r="K22" s="21"/>
      <c r="L22" s="21"/>
      <c r="M22" s="21"/>
      <c r="N22" s="21"/>
      <c r="O22" s="21" t="str">
        <f t="shared" si="0"/>
        <v>FFV35</v>
      </c>
      <c r="P22" s="21"/>
    </row>
    <row r="23" spans="1:16" ht="15">
      <c r="A23" s="21">
        <v>382</v>
      </c>
      <c r="B23" s="21">
        <v>33</v>
      </c>
      <c r="C23" s="21" t="s">
        <v>223</v>
      </c>
      <c r="D23" s="21" t="s">
        <v>224</v>
      </c>
      <c r="E23" s="21" t="s">
        <v>163</v>
      </c>
      <c r="F23" s="21" t="s">
        <v>164</v>
      </c>
      <c r="G23" s="11">
        <v>0.04178240740740741</v>
      </c>
      <c r="H23" s="11">
        <v>0.04238425925925926</v>
      </c>
      <c r="I23" s="21"/>
      <c r="J23" s="21"/>
      <c r="K23" s="21"/>
      <c r="L23" s="21"/>
      <c r="M23" s="21"/>
      <c r="N23" s="21"/>
      <c r="O23" s="21" t="str">
        <f t="shared" si="0"/>
        <v>FFV35</v>
      </c>
      <c r="P23" s="21"/>
    </row>
    <row r="24" spans="1:16" ht="15">
      <c r="A24" s="21">
        <v>404</v>
      </c>
      <c r="B24" s="21">
        <v>163</v>
      </c>
      <c r="C24" s="21" t="s">
        <v>225</v>
      </c>
      <c r="D24" s="21" t="s">
        <v>226</v>
      </c>
      <c r="E24" s="21" t="s">
        <v>163</v>
      </c>
      <c r="F24" s="21" t="s">
        <v>164</v>
      </c>
      <c r="G24" s="11">
        <v>0.043750000000000004</v>
      </c>
      <c r="H24" s="11">
        <v>0.04430555555555555</v>
      </c>
      <c r="I24" s="21"/>
      <c r="J24" s="21"/>
      <c r="K24" s="21"/>
      <c r="L24" s="21"/>
      <c r="M24" s="21"/>
      <c r="N24" s="21"/>
      <c r="O24" s="21" t="str">
        <f t="shared" si="0"/>
        <v>FFV35</v>
      </c>
      <c r="P24" s="21"/>
    </row>
    <row r="25" spans="1:16" ht="15">
      <c r="A25" s="21">
        <v>407</v>
      </c>
      <c r="B25" s="21">
        <v>322</v>
      </c>
      <c r="C25" s="21" t="s">
        <v>227</v>
      </c>
      <c r="D25" s="21" t="s">
        <v>204</v>
      </c>
      <c r="E25" s="21" t="s">
        <v>163</v>
      </c>
      <c r="F25" s="21" t="s">
        <v>164</v>
      </c>
      <c r="G25" s="21" t="s">
        <v>228</v>
      </c>
      <c r="H25" s="21" t="s">
        <v>191</v>
      </c>
      <c r="I25" s="21" t="s">
        <v>192</v>
      </c>
      <c r="J25" s="11">
        <v>0.043946759259259255</v>
      </c>
      <c r="K25" s="11">
        <v>0.04453703703703704</v>
      </c>
      <c r="L25" s="21"/>
      <c r="M25" s="21"/>
      <c r="N25" s="21"/>
      <c r="O25" s="21" t="str">
        <f t="shared" si="0"/>
        <v>FFV35</v>
      </c>
      <c r="P25" s="21"/>
    </row>
    <row r="26" spans="1:16" ht="15">
      <c r="A26" s="21">
        <v>421</v>
      </c>
      <c r="B26" s="21">
        <v>341</v>
      </c>
      <c r="C26" s="21" t="s">
        <v>229</v>
      </c>
      <c r="D26" s="21" t="s">
        <v>230</v>
      </c>
      <c r="E26" s="21" t="s">
        <v>163</v>
      </c>
      <c r="F26" s="21" t="s">
        <v>164</v>
      </c>
      <c r="G26" s="21" t="s">
        <v>231</v>
      </c>
      <c r="H26" s="21" t="s">
        <v>232</v>
      </c>
      <c r="I26" s="21" t="s">
        <v>233</v>
      </c>
      <c r="J26" s="11">
        <v>0.046307870370370374</v>
      </c>
      <c r="K26" s="11">
        <v>0.04711805555555556</v>
      </c>
      <c r="L26" s="21"/>
      <c r="M26" s="21"/>
      <c r="N26" s="21"/>
      <c r="O26" s="21" t="str">
        <f t="shared" si="0"/>
        <v>FFV35</v>
      </c>
      <c r="P26" s="21"/>
    </row>
    <row r="27" spans="1:16" ht="15">
      <c r="A27" s="21">
        <v>422</v>
      </c>
      <c r="B27" s="21">
        <v>481</v>
      </c>
      <c r="C27" s="21" t="s">
        <v>234</v>
      </c>
      <c r="D27" s="21" t="s">
        <v>235</v>
      </c>
      <c r="E27" s="21" t="s">
        <v>163</v>
      </c>
      <c r="F27" s="21" t="s">
        <v>164</v>
      </c>
      <c r="G27" s="21" t="s">
        <v>228</v>
      </c>
      <c r="H27" s="21" t="s">
        <v>191</v>
      </c>
      <c r="I27" s="21" t="s">
        <v>192</v>
      </c>
      <c r="J27" s="11">
        <v>0.04722222222222222</v>
      </c>
      <c r="K27" s="11">
        <v>0.04722222222222222</v>
      </c>
      <c r="L27" s="21"/>
      <c r="M27" s="21"/>
      <c r="N27" s="21"/>
      <c r="O27" s="21" t="str">
        <f t="shared" si="0"/>
        <v>FFV35</v>
      </c>
      <c r="P27" s="21"/>
    </row>
    <row r="28" spans="1:16" ht="15">
      <c r="A28" s="21">
        <v>65</v>
      </c>
      <c r="B28" s="21">
        <v>426</v>
      </c>
      <c r="C28" s="21" t="s">
        <v>236</v>
      </c>
      <c r="D28" s="21" t="s">
        <v>237</v>
      </c>
      <c r="E28" s="21" t="s">
        <v>163</v>
      </c>
      <c r="F28" s="21" t="s">
        <v>238</v>
      </c>
      <c r="G28" s="21" t="s">
        <v>200</v>
      </c>
      <c r="H28" s="21" t="s">
        <v>201</v>
      </c>
      <c r="I28" s="21" t="s">
        <v>202</v>
      </c>
      <c r="J28" s="21" t="s">
        <v>191</v>
      </c>
      <c r="K28" s="10">
        <v>1.7354166666666666</v>
      </c>
      <c r="L28" s="10">
        <v>1.761111111111111</v>
      </c>
      <c r="M28" s="21"/>
      <c r="N28" s="21"/>
      <c r="O28" s="21" t="str">
        <f t="shared" si="0"/>
        <v>FFV40</v>
      </c>
      <c r="P28" s="21"/>
    </row>
    <row r="29" spans="1:16" ht="15">
      <c r="A29" s="21">
        <v>146</v>
      </c>
      <c r="B29" s="21">
        <v>447</v>
      </c>
      <c r="C29" s="21" t="s">
        <v>239</v>
      </c>
      <c r="D29" s="21" t="s">
        <v>240</v>
      </c>
      <c r="E29" s="21" t="s">
        <v>163</v>
      </c>
      <c r="F29" s="21" t="s">
        <v>238</v>
      </c>
      <c r="G29" s="10">
        <v>1.90625</v>
      </c>
      <c r="H29" s="10">
        <v>1.948611111111111</v>
      </c>
      <c r="I29" s="21"/>
      <c r="J29" s="21"/>
      <c r="K29" s="21"/>
      <c r="L29" s="21"/>
      <c r="M29" s="21"/>
      <c r="N29" s="21"/>
      <c r="O29" s="21" t="str">
        <f t="shared" si="0"/>
        <v>FFV40</v>
      </c>
      <c r="P29" s="21"/>
    </row>
    <row r="30" spans="1:16" ht="15">
      <c r="A30" s="21">
        <v>162</v>
      </c>
      <c r="B30" s="21">
        <v>317</v>
      </c>
      <c r="C30" s="21" t="s">
        <v>241</v>
      </c>
      <c r="D30" s="21" t="s">
        <v>242</v>
      </c>
      <c r="E30" s="21" t="s">
        <v>163</v>
      </c>
      <c r="F30" s="21" t="s">
        <v>238</v>
      </c>
      <c r="G30" s="21" t="s">
        <v>165</v>
      </c>
      <c r="H30" s="21" t="s">
        <v>243</v>
      </c>
      <c r="I30" s="21" t="s">
        <v>167</v>
      </c>
      <c r="J30" s="10">
        <v>1.9569444444444446</v>
      </c>
      <c r="K30" s="10">
        <v>1.982638888888889</v>
      </c>
      <c r="L30" s="21"/>
      <c r="M30" s="21"/>
      <c r="N30" s="21"/>
      <c r="O30" s="21" t="str">
        <f t="shared" si="0"/>
        <v>FFV40</v>
      </c>
      <c r="P30" s="21"/>
    </row>
    <row r="31" spans="1:16" ht="15">
      <c r="A31" s="21">
        <v>210</v>
      </c>
      <c r="B31" s="21">
        <v>397</v>
      </c>
      <c r="C31" s="21" t="s">
        <v>168</v>
      </c>
      <c r="D31" s="21" t="s">
        <v>244</v>
      </c>
      <c r="E31" s="21" t="s">
        <v>163</v>
      </c>
      <c r="F31" s="21" t="s">
        <v>238</v>
      </c>
      <c r="G31" s="21" t="s">
        <v>228</v>
      </c>
      <c r="H31" s="21" t="s">
        <v>191</v>
      </c>
      <c r="I31" s="21" t="s">
        <v>192</v>
      </c>
      <c r="J31" s="10">
        <v>2.0770833333333334</v>
      </c>
      <c r="K31" s="10">
        <v>2.1104166666666666</v>
      </c>
      <c r="L31" s="21"/>
      <c r="M31" s="21"/>
      <c r="N31" s="21"/>
      <c r="O31" s="21" t="str">
        <f t="shared" si="0"/>
        <v>FFV40</v>
      </c>
      <c r="P31" s="21" t="s">
        <v>245</v>
      </c>
    </row>
    <row r="32" spans="1:16" ht="15">
      <c r="A32" s="21">
        <v>234</v>
      </c>
      <c r="B32" s="21">
        <v>178</v>
      </c>
      <c r="C32" s="21" t="s">
        <v>246</v>
      </c>
      <c r="D32" s="21" t="s">
        <v>247</v>
      </c>
      <c r="E32" s="21" t="s">
        <v>163</v>
      </c>
      <c r="F32" s="21" t="s">
        <v>238</v>
      </c>
      <c r="G32" s="21" t="s">
        <v>248</v>
      </c>
      <c r="H32" s="21" t="s">
        <v>249</v>
      </c>
      <c r="I32" s="21" t="s">
        <v>222</v>
      </c>
      <c r="J32" s="10">
        <v>2.138888888888889</v>
      </c>
      <c r="K32" s="10">
        <v>2.1666666666666665</v>
      </c>
      <c r="L32" s="21"/>
      <c r="M32" s="21"/>
      <c r="N32" s="21"/>
      <c r="O32" s="21" t="str">
        <f t="shared" si="0"/>
        <v>FFV40</v>
      </c>
      <c r="P32" s="21"/>
    </row>
    <row r="33" spans="1:15" ht="15">
      <c r="A33" s="21">
        <v>255</v>
      </c>
      <c r="B33" s="21">
        <v>296</v>
      </c>
      <c r="C33" s="21" t="s">
        <v>250</v>
      </c>
      <c r="D33" s="21" t="s">
        <v>251</v>
      </c>
      <c r="E33" s="21" t="s">
        <v>163</v>
      </c>
      <c r="F33" s="21" t="s">
        <v>238</v>
      </c>
      <c r="G33" s="21" t="s">
        <v>252</v>
      </c>
      <c r="H33" s="21" t="s">
        <v>191</v>
      </c>
      <c r="I33" s="21" t="s">
        <v>192</v>
      </c>
      <c r="J33" s="10">
        <v>2.182638888888889</v>
      </c>
      <c r="K33" s="10">
        <v>2.209722222222222</v>
      </c>
      <c r="L33" s="21"/>
      <c r="M33" s="21"/>
      <c r="N33" s="21"/>
      <c r="O33" s="21" t="str">
        <f t="shared" si="0"/>
        <v>FFV40</v>
      </c>
    </row>
    <row r="34" spans="1:15" ht="15">
      <c r="A34" s="21">
        <v>258</v>
      </c>
      <c r="B34" s="21">
        <v>103</v>
      </c>
      <c r="C34" s="21" t="s">
        <v>253</v>
      </c>
      <c r="D34" s="21" t="s">
        <v>254</v>
      </c>
      <c r="E34" s="21" t="s">
        <v>163</v>
      </c>
      <c r="F34" s="21" t="s">
        <v>238</v>
      </c>
      <c r="G34" s="21" t="s">
        <v>182</v>
      </c>
      <c r="H34" s="21" t="s">
        <v>222</v>
      </c>
      <c r="I34" s="10">
        <v>2.183333333333333</v>
      </c>
      <c r="J34" s="10">
        <v>2.2201388888888887</v>
      </c>
      <c r="K34" s="21"/>
      <c r="L34" s="21"/>
      <c r="M34" s="21"/>
      <c r="N34" s="21"/>
      <c r="O34" s="21" t="str">
        <f t="shared" si="0"/>
        <v>FFV40</v>
      </c>
    </row>
    <row r="35" spans="1:15" ht="15">
      <c r="A35" s="21">
        <v>264</v>
      </c>
      <c r="B35" s="21">
        <v>189</v>
      </c>
      <c r="C35" s="21" t="s">
        <v>255</v>
      </c>
      <c r="D35" s="21" t="s">
        <v>256</v>
      </c>
      <c r="E35" s="21" t="s">
        <v>163</v>
      </c>
      <c r="F35" s="21" t="s">
        <v>238</v>
      </c>
      <c r="G35" s="21" t="s">
        <v>228</v>
      </c>
      <c r="H35" s="21" t="s">
        <v>191</v>
      </c>
      <c r="I35" s="21" t="s">
        <v>192</v>
      </c>
      <c r="J35" s="10">
        <v>2.196527777777778</v>
      </c>
      <c r="K35" s="10">
        <v>2.2291666666666665</v>
      </c>
      <c r="L35" s="21"/>
      <c r="M35" s="21"/>
      <c r="N35" s="21"/>
      <c r="O35" s="21" t="str">
        <f t="shared" si="0"/>
        <v>FFV40</v>
      </c>
    </row>
    <row r="36" spans="1:15" ht="15">
      <c r="A36" s="21">
        <v>269</v>
      </c>
      <c r="B36" s="21">
        <v>125</v>
      </c>
      <c r="C36" s="21" t="s">
        <v>257</v>
      </c>
      <c r="D36" s="21" t="s">
        <v>258</v>
      </c>
      <c r="E36" s="21" t="s">
        <v>163</v>
      </c>
      <c r="F36" s="21" t="s">
        <v>238</v>
      </c>
      <c r="G36" s="21" t="s">
        <v>259</v>
      </c>
      <c r="H36" s="21" t="s">
        <v>260</v>
      </c>
      <c r="I36" s="21" t="s">
        <v>201</v>
      </c>
      <c r="J36" s="21" t="s">
        <v>261</v>
      </c>
      <c r="K36" s="21" t="s">
        <v>222</v>
      </c>
      <c r="L36" s="10">
        <v>2.211805555555556</v>
      </c>
      <c r="M36" s="10">
        <v>2.2381944444444444</v>
      </c>
      <c r="N36" s="21"/>
      <c r="O36" s="21" t="str">
        <f t="shared" si="0"/>
        <v>FFV40</v>
      </c>
    </row>
    <row r="37" spans="1:15" ht="15">
      <c r="A37" s="21">
        <v>277</v>
      </c>
      <c r="B37" s="21">
        <v>160</v>
      </c>
      <c r="C37" s="21" t="s">
        <v>262</v>
      </c>
      <c r="D37" s="21" t="s">
        <v>263</v>
      </c>
      <c r="E37" s="21" t="s">
        <v>163</v>
      </c>
      <c r="F37" s="21" t="s">
        <v>238</v>
      </c>
      <c r="G37" s="10">
        <v>2.2173611111111113</v>
      </c>
      <c r="H37" s="10">
        <v>2.25</v>
      </c>
      <c r="I37" s="21"/>
      <c r="J37" s="21"/>
      <c r="K37" s="21"/>
      <c r="L37" s="21"/>
      <c r="M37" s="21"/>
      <c r="N37" s="21"/>
      <c r="O37" s="21" t="str">
        <f t="shared" si="0"/>
        <v>FFV40</v>
      </c>
    </row>
    <row r="38" spans="1:15" ht="15">
      <c r="A38" s="21">
        <v>301</v>
      </c>
      <c r="B38" s="21">
        <v>456</v>
      </c>
      <c r="C38" s="21" t="s">
        <v>264</v>
      </c>
      <c r="D38" s="21" t="s">
        <v>265</v>
      </c>
      <c r="E38" s="21" t="s">
        <v>163</v>
      </c>
      <c r="F38" s="21" t="s">
        <v>238</v>
      </c>
      <c r="G38" s="10">
        <v>2.234722222222222</v>
      </c>
      <c r="H38" s="10">
        <v>2.2805555555555554</v>
      </c>
      <c r="I38" s="21"/>
      <c r="J38" s="21"/>
      <c r="K38" s="21"/>
      <c r="L38" s="21"/>
      <c r="M38" s="21"/>
      <c r="N38" s="21"/>
      <c r="O38" s="21" t="str">
        <f t="shared" si="0"/>
        <v>FFV40</v>
      </c>
    </row>
    <row r="39" spans="1:15" ht="15">
      <c r="A39" s="21">
        <v>303</v>
      </c>
      <c r="B39" s="21">
        <v>222</v>
      </c>
      <c r="C39" s="21" t="s">
        <v>266</v>
      </c>
      <c r="D39" s="21" t="s">
        <v>267</v>
      </c>
      <c r="E39" s="21" t="s">
        <v>163</v>
      </c>
      <c r="F39" s="21" t="s">
        <v>238</v>
      </c>
      <c r="G39" s="21" t="s">
        <v>252</v>
      </c>
      <c r="H39" s="21" t="s">
        <v>191</v>
      </c>
      <c r="I39" s="21" t="s">
        <v>192</v>
      </c>
      <c r="J39" s="10">
        <v>2.2576388888888888</v>
      </c>
      <c r="K39" s="10">
        <v>2.2847222222222223</v>
      </c>
      <c r="L39" s="21"/>
      <c r="M39" s="21"/>
      <c r="N39" s="21"/>
      <c r="O39" s="21" t="str">
        <f t="shared" si="0"/>
        <v>FFV40</v>
      </c>
    </row>
    <row r="40" spans="1:15" ht="15">
      <c r="A40" s="21">
        <v>306</v>
      </c>
      <c r="B40" s="21">
        <v>27</v>
      </c>
      <c r="C40" s="21" t="s">
        <v>268</v>
      </c>
      <c r="D40" s="21" t="s">
        <v>269</v>
      </c>
      <c r="E40" s="21" t="s">
        <v>163</v>
      </c>
      <c r="F40" s="21" t="s">
        <v>238</v>
      </c>
      <c r="G40" s="10">
        <v>2.2486111111111113</v>
      </c>
      <c r="H40" s="10">
        <v>2.2937499999999997</v>
      </c>
      <c r="I40" s="21"/>
      <c r="J40" s="21"/>
      <c r="K40" s="21"/>
      <c r="L40" s="21"/>
      <c r="M40" s="21"/>
      <c r="N40" s="21"/>
      <c r="O40" s="21" t="str">
        <f t="shared" si="0"/>
        <v>FFV40</v>
      </c>
    </row>
    <row r="41" spans="1:15" ht="15">
      <c r="A41" s="21">
        <v>311</v>
      </c>
      <c r="B41" s="21">
        <v>55</v>
      </c>
      <c r="C41" s="21" t="s">
        <v>270</v>
      </c>
      <c r="D41" s="21" t="s">
        <v>271</v>
      </c>
      <c r="E41" s="21" t="s">
        <v>163</v>
      </c>
      <c r="F41" s="21" t="s">
        <v>238</v>
      </c>
      <c r="G41" s="10">
        <v>2.296527777777778</v>
      </c>
      <c r="H41" s="10">
        <v>2.3270833333333334</v>
      </c>
      <c r="I41" s="21"/>
      <c r="J41" s="21"/>
      <c r="K41" s="21"/>
      <c r="L41" s="21"/>
      <c r="M41" s="21"/>
      <c r="N41" s="21"/>
      <c r="O41" s="21" t="str">
        <f t="shared" si="0"/>
        <v>FFV40</v>
      </c>
    </row>
    <row r="42" spans="1:15" ht="15">
      <c r="A42" s="21">
        <v>312</v>
      </c>
      <c r="B42" s="21">
        <v>297</v>
      </c>
      <c r="C42" s="21" t="s">
        <v>203</v>
      </c>
      <c r="D42" s="21" t="s">
        <v>251</v>
      </c>
      <c r="E42" s="21" t="s">
        <v>163</v>
      </c>
      <c r="F42" s="21" t="s">
        <v>238</v>
      </c>
      <c r="G42" s="10">
        <v>2.2930555555555556</v>
      </c>
      <c r="H42" s="10">
        <v>2.3312500000000003</v>
      </c>
      <c r="I42" s="21"/>
      <c r="J42" s="21"/>
      <c r="K42" s="21"/>
      <c r="L42" s="21"/>
      <c r="M42" s="21"/>
      <c r="N42" s="21"/>
      <c r="O42" s="21" t="str">
        <f t="shared" si="0"/>
        <v>FFV40</v>
      </c>
    </row>
    <row r="43" spans="1:15" ht="15">
      <c r="A43" s="21">
        <v>317</v>
      </c>
      <c r="B43" s="21">
        <v>362</v>
      </c>
      <c r="C43" s="21" t="s">
        <v>187</v>
      </c>
      <c r="D43" s="21" t="s">
        <v>272</v>
      </c>
      <c r="E43" s="21" t="s">
        <v>163</v>
      </c>
      <c r="F43" s="21" t="s">
        <v>238</v>
      </c>
      <c r="G43" s="10">
        <v>2.3138888888888887</v>
      </c>
      <c r="H43" s="10">
        <v>2.34375</v>
      </c>
      <c r="I43" s="21"/>
      <c r="J43" s="21"/>
      <c r="K43" s="21"/>
      <c r="L43" s="21"/>
      <c r="M43" s="21"/>
      <c r="N43" s="21"/>
      <c r="O43" s="21" t="str">
        <f t="shared" si="0"/>
        <v>FFV40</v>
      </c>
    </row>
    <row r="44" spans="1:15" ht="15">
      <c r="A44" s="21">
        <v>319</v>
      </c>
      <c r="B44" s="21">
        <v>143</v>
      </c>
      <c r="C44" s="21" t="s">
        <v>273</v>
      </c>
      <c r="D44" s="21" t="s">
        <v>274</v>
      </c>
      <c r="E44" s="21" t="s">
        <v>163</v>
      </c>
      <c r="F44" s="21" t="s">
        <v>238</v>
      </c>
      <c r="G44" s="21" t="s">
        <v>213</v>
      </c>
      <c r="H44" s="21" t="s">
        <v>214</v>
      </c>
      <c r="I44" s="10">
        <v>2.3201388888888888</v>
      </c>
      <c r="J44" s="10">
        <v>2.3534722222222224</v>
      </c>
      <c r="K44" s="21"/>
      <c r="L44" s="21"/>
      <c r="M44" s="21"/>
      <c r="N44" s="21"/>
      <c r="O44" s="21" t="str">
        <f t="shared" si="0"/>
        <v>FFV40</v>
      </c>
    </row>
    <row r="45" spans="1:15" ht="15">
      <c r="A45" s="21">
        <v>328</v>
      </c>
      <c r="B45" s="21">
        <v>158</v>
      </c>
      <c r="C45" s="21" t="s">
        <v>225</v>
      </c>
      <c r="D45" s="21" t="s">
        <v>275</v>
      </c>
      <c r="E45" s="21" t="s">
        <v>163</v>
      </c>
      <c r="F45" s="21" t="s">
        <v>238</v>
      </c>
      <c r="G45" s="21" t="s">
        <v>182</v>
      </c>
      <c r="H45" s="21" t="s">
        <v>197</v>
      </c>
      <c r="I45" s="10">
        <v>2.3472222222222223</v>
      </c>
      <c r="J45" s="10">
        <v>2.377083333333333</v>
      </c>
      <c r="K45" s="21"/>
      <c r="L45" s="21"/>
      <c r="M45" s="21"/>
      <c r="N45" s="21"/>
      <c r="O45" s="21" t="str">
        <f t="shared" si="0"/>
        <v>FFV40</v>
      </c>
    </row>
    <row r="46" spans="1:15" ht="15">
      <c r="A46" s="21">
        <v>345</v>
      </c>
      <c r="B46" s="21">
        <v>355</v>
      </c>
      <c r="C46" s="21" t="s">
        <v>276</v>
      </c>
      <c r="D46" s="21" t="s">
        <v>277</v>
      </c>
      <c r="E46" s="21" t="s">
        <v>163</v>
      </c>
      <c r="F46" s="21" t="s">
        <v>238</v>
      </c>
      <c r="G46" s="21" t="s">
        <v>213</v>
      </c>
      <c r="H46" s="21" t="s">
        <v>214</v>
      </c>
      <c r="I46" s="10">
        <v>2.3826388888888888</v>
      </c>
      <c r="J46" s="10">
        <v>2.4159722222222224</v>
      </c>
      <c r="K46" s="21"/>
      <c r="L46" s="21"/>
      <c r="M46" s="21"/>
      <c r="N46" s="21"/>
      <c r="O46" s="21" t="str">
        <f t="shared" si="0"/>
        <v>FFV40</v>
      </c>
    </row>
    <row r="47" spans="1:15" ht="15">
      <c r="A47" s="21">
        <v>351</v>
      </c>
      <c r="B47" s="21">
        <v>316</v>
      </c>
      <c r="C47" s="21" t="s">
        <v>278</v>
      </c>
      <c r="D47" s="21" t="s">
        <v>279</v>
      </c>
      <c r="E47" s="21" t="s">
        <v>163</v>
      </c>
      <c r="F47" s="21" t="s">
        <v>238</v>
      </c>
      <c r="G47" s="21" t="s">
        <v>228</v>
      </c>
      <c r="H47" s="21" t="s">
        <v>191</v>
      </c>
      <c r="I47" s="21" t="s">
        <v>192</v>
      </c>
      <c r="J47" s="10">
        <v>2.4055555555555554</v>
      </c>
      <c r="K47" s="10">
        <v>2.4388888888888887</v>
      </c>
      <c r="L47" s="21"/>
      <c r="M47" s="21"/>
      <c r="N47" s="21"/>
      <c r="O47" s="21" t="str">
        <f t="shared" si="0"/>
        <v>FFV40</v>
      </c>
    </row>
    <row r="48" spans="1:15" ht="15">
      <c r="A48" s="21">
        <v>363</v>
      </c>
      <c r="B48" s="21">
        <v>72</v>
      </c>
      <c r="C48" s="21" t="s">
        <v>280</v>
      </c>
      <c r="D48" s="21" t="s">
        <v>281</v>
      </c>
      <c r="E48" s="21" t="s">
        <v>163</v>
      </c>
      <c r="F48" s="21" t="s">
        <v>238</v>
      </c>
      <c r="G48" s="21" t="s">
        <v>213</v>
      </c>
      <c r="H48" s="21" t="s">
        <v>214</v>
      </c>
      <c r="I48" s="10">
        <v>2.4375</v>
      </c>
      <c r="J48" s="10">
        <v>2.4763888888888888</v>
      </c>
      <c r="K48" s="21"/>
      <c r="L48" s="21"/>
      <c r="M48" s="21"/>
      <c r="N48" s="21"/>
      <c r="O48" s="21" t="str">
        <f t="shared" si="0"/>
        <v>FFV40</v>
      </c>
    </row>
    <row r="49" spans="1:16" ht="15">
      <c r="A49" s="21">
        <v>368</v>
      </c>
      <c r="B49" s="21">
        <v>298</v>
      </c>
      <c r="C49" s="21" t="s">
        <v>207</v>
      </c>
      <c r="D49" s="21" t="s">
        <v>282</v>
      </c>
      <c r="E49" s="21" t="s">
        <v>163</v>
      </c>
      <c r="F49" s="21" t="s">
        <v>238</v>
      </c>
      <c r="G49" s="21" t="s">
        <v>213</v>
      </c>
      <c r="H49" s="21" t="s">
        <v>214</v>
      </c>
      <c r="I49" s="10">
        <v>2.4493055555555556</v>
      </c>
      <c r="J49" s="10">
        <v>2.4881944444444444</v>
      </c>
      <c r="K49" s="21"/>
      <c r="L49" s="21"/>
      <c r="M49" s="21"/>
      <c r="N49" s="21"/>
      <c r="O49" s="21" t="str">
        <f t="shared" si="0"/>
        <v>FFV40</v>
      </c>
      <c r="P49" s="21"/>
    </row>
    <row r="50" spans="1:16" ht="15">
      <c r="A50" s="21">
        <v>373</v>
      </c>
      <c r="B50" s="21">
        <v>275</v>
      </c>
      <c r="C50" s="21" t="s">
        <v>283</v>
      </c>
      <c r="D50" s="21" t="s">
        <v>284</v>
      </c>
      <c r="E50" s="21" t="s">
        <v>163</v>
      </c>
      <c r="F50" s="21" t="s">
        <v>238</v>
      </c>
      <c r="G50" s="21" t="s">
        <v>259</v>
      </c>
      <c r="H50" s="21" t="s">
        <v>260</v>
      </c>
      <c r="I50" s="21" t="s">
        <v>201</v>
      </c>
      <c r="J50" s="21" t="s">
        <v>261</v>
      </c>
      <c r="K50" s="21" t="s">
        <v>222</v>
      </c>
      <c r="L50" s="10">
        <v>2.4791666666666665</v>
      </c>
      <c r="M50" s="11">
        <v>0.04181712962962963</v>
      </c>
      <c r="N50" s="21"/>
      <c r="O50" s="21" t="str">
        <f t="shared" si="0"/>
        <v>FFV40</v>
      </c>
      <c r="P50" s="21"/>
    </row>
    <row r="51" spans="1:16" ht="15">
      <c r="A51" s="21">
        <v>379</v>
      </c>
      <c r="B51" s="21">
        <v>284</v>
      </c>
      <c r="C51" s="21" t="s">
        <v>246</v>
      </c>
      <c r="D51" s="21" t="s">
        <v>285</v>
      </c>
      <c r="E51" s="21" t="s">
        <v>163</v>
      </c>
      <c r="F51" s="21" t="s">
        <v>238</v>
      </c>
      <c r="G51" s="21" t="s">
        <v>182</v>
      </c>
      <c r="H51" s="21" t="s">
        <v>222</v>
      </c>
      <c r="I51" s="10">
        <v>2.4965277777777777</v>
      </c>
      <c r="J51" s="11">
        <v>0.042222222222222223</v>
      </c>
      <c r="K51" s="21"/>
      <c r="L51" s="21"/>
      <c r="M51" s="21"/>
      <c r="N51" s="21"/>
      <c r="O51" s="21" t="str">
        <f t="shared" si="0"/>
        <v>FFV40</v>
      </c>
      <c r="P51" s="21"/>
    </row>
    <row r="52" spans="1:16" ht="15">
      <c r="A52" s="21">
        <v>389</v>
      </c>
      <c r="B52" s="21">
        <v>155</v>
      </c>
      <c r="C52" s="21" t="s">
        <v>286</v>
      </c>
      <c r="D52" s="21" t="s">
        <v>287</v>
      </c>
      <c r="E52" s="21" t="s">
        <v>163</v>
      </c>
      <c r="F52" s="21" t="s">
        <v>238</v>
      </c>
      <c r="G52" s="11">
        <v>0.04231481481481481</v>
      </c>
      <c r="H52" s="11">
        <v>0.04287037037037037</v>
      </c>
      <c r="I52" s="21"/>
      <c r="J52" s="21"/>
      <c r="K52" s="21"/>
      <c r="L52" s="21"/>
      <c r="M52" s="21"/>
      <c r="N52" s="21"/>
      <c r="O52" s="21" t="str">
        <f t="shared" si="0"/>
        <v>FFV40</v>
      </c>
      <c r="P52" s="21"/>
    </row>
    <row r="53" spans="1:16" ht="15">
      <c r="A53" s="21">
        <v>398</v>
      </c>
      <c r="B53" s="21">
        <v>44</v>
      </c>
      <c r="C53" s="21" t="s">
        <v>288</v>
      </c>
      <c r="D53" s="21" t="s">
        <v>289</v>
      </c>
      <c r="E53" s="21" t="s">
        <v>163</v>
      </c>
      <c r="F53" s="21" t="s">
        <v>238</v>
      </c>
      <c r="G53" s="11">
        <v>0.04259259259259259</v>
      </c>
      <c r="H53" s="11">
        <v>0.04329861111111111</v>
      </c>
      <c r="I53" s="21"/>
      <c r="J53" s="21"/>
      <c r="K53" s="21"/>
      <c r="L53" s="21"/>
      <c r="M53" s="21"/>
      <c r="N53" s="21"/>
      <c r="O53" s="21" t="str">
        <f t="shared" si="0"/>
        <v>FFV40</v>
      </c>
      <c r="P53" s="21"/>
    </row>
    <row r="54" spans="1:16" ht="15">
      <c r="A54" s="21">
        <v>399</v>
      </c>
      <c r="B54" s="21">
        <v>242</v>
      </c>
      <c r="C54" s="21" t="s">
        <v>216</v>
      </c>
      <c r="D54" s="21" t="s">
        <v>290</v>
      </c>
      <c r="E54" s="21" t="s">
        <v>163</v>
      </c>
      <c r="F54" s="21" t="s">
        <v>238</v>
      </c>
      <c r="G54" s="11">
        <v>0.042673611111111114</v>
      </c>
      <c r="H54" s="11">
        <v>0.04332175925925926</v>
      </c>
      <c r="I54" s="21"/>
      <c r="J54" s="21"/>
      <c r="K54" s="21"/>
      <c r="L54" s="21"/>
      <c r="M54" s="21"/>
      <c r="N54" s="21"/>
      <c r="O54" s="21" t="str">
        <f t="shared" si="0"/>
        <v>FFV40</v>
      </c>
      <c r="P54" s="21"/>
    </row>
    <row r="55" spans="1:16" ht="15">
      <c r="A55" s="21">
        <v>408</v>
      </c>
      <c r="B55" s="21">
        <v>197</v>
      </c>
      <c r="C55" s="21" t="s">
        <v>198</v>
      </c>
      <c r="D55" s="21" t="s">
        <v>291</v>
      </c>
      <c r="E55" s="21" t="s">
        <v>163</v>
      </c>
      <c r="F55" s="21" t="s">
        <v>238</v>
      </c>
      <c r="G55" s="11">
        <v>0.04407407407407407</v>
      </c>
      <c r="H55" s="11">
        <v>0.04473379629629629</v>
      </c>
      <c r="I55" s="21"/>
      <c r="J55" s="21"/>
      <c r="K55" s="21"/>
      <c r="L55" s="21"/>
      <c r="M55" s="21"/>
      <c r="N55" s="21"/>
      <c r="O55" s="21" t="str">
        <f t="shared" si="0"/>
        <v>FFV40</v>
      </c>
      <c r="P55" s="21"/>
    </row>
    <row r="56" spans="1:16" ht="15">
      <c r="A56" s="21">
        <v>409</v>
      </c>
      <c r="B56" s="21">
        <v>283</v>
      </c>
      <c r="C56" s="21" t="s">
        <v>292</v>
      </c>
      <c r="D56" s="21" t="s">
        <v>293</v>
      </c>
      <c r="E56" s="21" t="s">
        <v>163</v>
      </c>
      <c r="F56" s="21" t="s">
        <v>238</v>
      </c>
      <c r="G56" s="21" t="s">
        <v>252</v>
      </c>
      <c r="H56" s="21" t="s">
        <v>191</v>
      </c>
      <c r="I56" s="21" t="s">
        <v>192</v>
      </c>
      <c r="J56" s="11">
        <v>0.044328703703703703</v>
      </c>
      <c r="K56" s="11">
        <v>0.044814814814814814</v>
      </c>
      <c r="L56" s="21"/>
      <c r="M56" s="21"/>
      <c r="N56" s="21"/>
      <c r="O56" s="21" t="str">
        <f t="shared" si="0"/>
        <v>FFV40</v>
      </c>
      <c r="P56" s="21"/>
    </row>
    <row r="57" spans="1:16" ht="15">
      <c r="A57" s="21">
        <v>411</v>
      </c>
      <c r="B57" s="21">
        <v>106</v>
      </c>
      <c r="C57" s="21" t="s">
        <v>283</v>
      </c>
      <c r="D57" s="21" t="s">
        <v>294</v>
      </c>
      <c r="E57" s="21" t="s">
        <v>163</v>
      </c>
      <c r="F57" s="21" t="s">
        <v>238</v>
      </c>
      <c r="G57" s="21" t="s">
        <v>228</v>
      </c>
      <c r="H57" s="21" t="s">
        <v>191</v>
      </c>
      <c r="I57" s="21" t="s">
        <v>192</v>
      </c>
      <c r="J57" s="11">
        <v>0.044328703703703703</v>
      </c>
      <c r="K57" s="11">
        <v>0.04503472222222222</v>
      </c>
      <c r="L57" s="21"/>
      <c r="M57" s="21"/>
      <c r="N57" s="21"/>
      <c r="O57" s="21" t="str">
        <f t="shared" si="0"/>
        <v>FFV40</v>
      </c>
      <c r="P57" s="21"/>
    </row>
    <row r="58" spans="1:16" ht="15">
      <c r="A58" s="21">
        <v>55</v>
      </c>
      <c r="B58" s="21">
        <v>439</v>
      </c>
      <c r="C58" s="21" t="s">
        <v>295</v>
      </c>
      <c r="D58" s="21" t="s">
        <v>296</v>
      </c>
      <c r="E58" s="21" t="s">
        <v>163</v>
      </c>
      <c r="F58" s="21" t="s">
        <v>297</v>
      </c>
      <c r="G58" s="21" t="s">
        <v>165</v>
      </c>
      <c r="H58" s="21" t="s">
        <v>166</v>
      </c>
      <c r="I58" s="21" t="s">
        <v>167</v>
      </c>
      <c r="J58" s="10">
        <v>1.701388888888889</v>
      </c>
      <c r="K58" s="10">
        <v>1.7256944444444444</v>
      </c>
      <c r="L58" s="21"/>
      <c r="M58" s="21"/>
      <c r="N58" s="21"/>
      <c r="O58" s="21" t="str">
        <f t="shared" si="0"/>
        <v>FFV45</v>
      </c>
      <c r="P58" s="21"/>
    </row>
    <row r="59" spans="1:16" ht="15">
      <c r="A59" s="21">
        <v>61</v>
      </c>
      <c r="B59" s="21">
        <v>226</v>
      </c>
      <c r="C59" s="21" t="s">
        <v>298</v>
      </c>
      <c r="D59" s="21" t="s">
        <v>299</v>
      </c>
      <c r="E59" s="21" t="s">
        <v>163</v>
      </c>
      <c r="F59" s="21" t="s">
        <v>297</v>
      </c>
      <c r="G59" s="21" t="s">
        <v>228</v>
      </c>
      <c r="H59" s="21" t="s">
        <v>191</v>
      </c>
      <c r="I59" s="21" t="s">
        <v>192</v>
      </c>
      <c r="J59" s="10">
        <v>1.7236111111111112</v>
      </c>
      <c r="K59" s="10">
        <v>1.7479166666666668</v>
      </c>
      <c r="L59" s="21"/>
      <c r="M59" s="21"/>
      <c r="N59" s="21"/>
      <c r="O59" s="21" t="str">
        <f t="shared" si="0"/>
        <v>FFV45</v>
      </c>
      <c r="P59" s="21" t="s">
        <v>300</v>
      </c>
    </row>
    <row r="60" spans="1:16" ht="15">
      <c r="A60" s="21">
        <v>110</v>
      </c>
      <c r="B60" s="21">
        <v>199</v>
      </c>
      <c r="C60" s="21" t="s">
        <v>207</v>
      </c>
      <c r="D60" s="21" t="s">
        <v>301</v>
      </c>
      <c r="E60" s="21" t="s">
        <v>163</v>
      </c>
      <c r="F60" s="21" t="s">
        <v>297</v>
      </c>
      <c r="G60" s="21" t="s">
        <v>252</v>
      </c>
      <c r="H60" s="21" t="s">
        <v>191</v>
      </c>
      <c r="I60" s="21" t="s">
        <v>192</v>
      </c>
      <c r="J60" s="10">
        <v>1.8486111111111112</v>
      </c>
      <c r="K60" s="10">
        <v>1.8729166666666668</v>
      </c>
      <c r="L60" s="21"/>
      <c r="M60" s="21"/>
      <c r="N60" s="21"/>
      <c r="O60" s="21" t="str">
        <f t="shared" si="0"/>
        <v>FFV45</v>
      </c>
      <c r="P60" s="21"/>
    </row>
    <row r="61" spans="1:16" ht="15">
      <c r="A61" s="21">
        <v>112</v>
      </c>
      <c r="B61" s="21">
        <v>253</v>
      </c>
      <c r="C61" s="21" t="s">
        <v>302</v>
      </c>
      <c r="D61" s="21" t="s">
        <v>303</v>
      </c>
      <c r="E61" s="21" t="s">
        <v>163</v>
      </c>
      <c r="F61" s="21" t="s">
        <v>297</v>
      </c>
      <c r="G61" s="21" t="s">
        <v>228</v>
      </c>
      <c r="H61" s="21" t="s">
        <v>191</v>
      </c>
      <c r="I61" s="21" t="s">
        <v>192</v>
      </c>
      <c r="J61" s="10">
        <v>1.8451388888888889</v>
      </c>
      <c r="K61" s="10">
        <v>1.8770833333333332</v>
      </c>
      <c r="L61" s="21"/>
      <c r="M61" s="21"/>
      <c r="N61" s="21"/>
      <c r="O61" s="21" t="str">
        <f t="shared" si="0"/>
        <v>FFV45</v>
      </c>
      <c r="P61" s="21" t="s">
        <v>304</v>
      </c>
    </row>
    <row r="62" spans="1:16" ht="15">
      <c r="A62" s="21">
        <v>147</v>
      </c>
      <c r="B62" s="21">
        <v>394</v>
      </c>
      <c r="C62" s="21" t="s">
        <v>305</v>
      </c>
      <c r="D62" s="21" t="s">
        <v>306</v>
      </c>
      <c r="E62" s="21" t="s">
        <v>163</v>
      </c>
      <c r="F62" s="21" t="s">
        <v>297</v>
      </c>
      <c r="G62" s="21" t="s">
        <v>307</v>
      </c>
      <c r="H62" s="21" t="s">
        <v>308</v>
      </c>
      <c r="I62" s="21" t="s">
        <v>233</v>
      </c>
      <c r="J62" s="10">
        <v>1.923611111111111</v>
      </c>
      <c r="K62" s="10">
        <v>1.951388888888889</v>
      </c>
      <c r="L62" s="21"/>
      <c r="M62" s="21"/>
      <c r="N62" s="21"/>
      <c r="O62" s="21" t="str">
        <f t="shared" si="0"/>
        <v>FFV45</v>
      </c>
      <c r="P62" s="21"/>
    </row>
    <row r="63" spans="1:16" ht="15">
      <c r="A63" s="21">
        <v>157</v>
      </c>
      <c r="B63" s="21">
        <v>203</v>
      </c>
      <c r="C63" s="21" t="s">
        <v>309</v>
      </c>
      <c r="D63" s="21" t="s">
        <v>310</v>
      </c>
      <c r="E63" s="21" t="s">
        <v>163</v>
      </c>
      <c r="F63" s="21" t="s">
        <v>297</v>
      </c>
      <c r="G63" s="21" t="s">
        <v>252</v>
      </c>
      <c r="H63" s="21" t="s">
        <v>191</v>
      </c>
      <c r="I63" s="21" t="s">
        <v>192</v>
      </c>
      <c r="J63" s="10">
        <v>1.9458333333333335</v>
      </c>
      <c r="K63" s="10">
        <v>1.9701388888888889</v>
      </c>
      <c r="L63" s="21"/>
      <c r="M63" s="21"/>
      <c r="N63" s="21"/>
      <c r="O63" s="21" t="str">
        <f t="shared" si="0"/>
        <v>FFV45</v>
      </c>
      <c r="P63" s="21"/>
    </row>
    <row r="64" spans="1:16" ht="15">
      <c r="A64" s="21">
        <v>177</v>
      </c>
      <c r="B64" s="21">
        <v>246</v>
      </c>
      <c r="C64" s="21" t="s">
        <v>311</v>
      </c>
      <c r="D64" s="21" t="s">
        <v>312</v>
      </c>
      <c r="E64" s="21" t="s">
        <v>163</v>
      </c>
      <c r="F64" s="21" t="s">
        <v>297</v>
      </c>
      <c r="G64" s="21" t="s">
        <v>228</v>
      </c>
      <c r="H64" s="21" t="s">
        <v>191</v>
      </c>
      <c r="I64" s="21" t="s">
        <v>192</v>
      </c>
      <c r="J64" s="10">
        <v>1.9979166666666668</v>
      </c>
      <c r="K64" s="10">
        <v>2.027083333333333</v>
      </c>
      <c r="L64" s="21"/>
      <c r="M64" s="21"/>
      <c r="N64" s="21"/>
      <c r="O64" s="21" t="str">
        <f t="shared" si="0"/>
        <v>FFV45</v>
      </c>
      <c r="P64" s="21"/>
    </row>
    <row r="65" spans="1:15" ht="15">
      <c r="A65" s="21">
        <v>213</v>
      </c>
      <c r="B65" s="21">
        <v>399</v>
      </c>
      <c r="C65" s="21" t="s">
        <v>257</v>
      </c>
      <c r="D65" s="21" t="s">
        <v>313</v>
      </c>
      <c r="E65" s="21" t="s">
        <v>163</v>
      </c>
      <c r="F65" s="21" t="s">
        <v>297</v>
      </c>
      <c r="G65" s="21" t="s">
        <v>200</v>
      </c>
      <c r="H65" s="21" t="s">
        <v>201</v>
      </c>
      <c r="I65" s="21" t="s">
        <v>202</v>
      </c>
      <c r="J65" s="21" t="s">
        <v>191</v>
      </c>
      <c r="K65" s="10">
        <v>2.06875</v>
      </c>
      <c r="L65" s="10">
        <v>2.1145833333333335</v>
      </c>
      <c r="M65" s="21"/>
      <c r="N65" s="21"/>
      <c r="O65" s="21" t="str">
        <f t="shared" si="0"/>
        <v>FFV45</v>
      </c>
    </row>
    <row r="66" spans="1:15" ht="15">
      <c r="A66" s="21">
        <v>215</v>
      </c>
      <c r="B66" s="21">
        <v>64</v>
      </c>
      <c r="C66" s="21" t="s">
        <v>314</v>
      </c>
      <c r="D66" s="21" t="s">
        <v>315</v>
      </c>
      <c r="E66" s="21" t="s">
        <v>163</v>
      </c>
      <c r="F66" s="21" t="s">
        <v>297</v>
      </c>
      <c r="G66" s="21" t="s">
        <v>182</v>
      </c>
      <c r="H66" s="21" t="s">
        <v>222</v>
      </c>
      <c r="I66" s="10">
        <v>2.0840277777777776</v>
      </c>
      <c r="J66" s="10">
        <v>2.118055555555556</v>
      </c>
      <c r="K66" s="21"/>
      <c r="L66" s="21"/>
      <c r="M66" s="21"/>
      <c r="N66" s="21"/>
      <c r="O66" s="21" t="str">
        <f t="shared" si="0"/>
        <v>FFV45</v>
      </c>
    </row>
    <row r="67" spans="1:15" ht="15">
      <c r="A67" s="21">
        <v>220</v>
      </c>
      <c r="B67" s="21">
        <v>78</v>
      </c>
      <c r="C67" s="21" t="s">
        <v>305</v>
      </c>
      <c r="D67" s="21" t="s">
        <v>163</v>
      </c>
      <c r="E67" s="21" t="s">
        <v>163</v>
      </c>
      <c r="F67" s="21" t="s">
        <v>297</v>
      </c>
      <c r="G67" s="21" t="s">
        <v>213</v>
      </c>
      <c r="H67" s="21" t="s">
        <v>214</v>
      </c>
      <c r="I67" s="10">
        <v>2.089583333333333</v>
      </c>
      <c r="J67" s="10">
        <v>2.1243055555555554</v>
      </c>
      <c r="K67" s="21"/>
      <c r="L67" s="21"/>
      <c r="M67" s="21"/>
      <c r="N67" s="21"/>
      <c r="O67" s="21" t="str">
        <f aca="true" t="shared" si="1" ref="O67:O130">E67&amp;F67</f>
        <v>FFV45</v>
      </c>
    </row>
    <row r="68" spans="1:15" ht="15">
      <c r="A68" s="21">
        <v>233</v>
      </c>
      <c r="B68" s="21">
        <v>291</v>
      </c>
      <c r="C68" s="21" t="s">
        <v>316</v>
      </c>
      <c r="D68" s="21" t="s">
        <v>317</v>
      </c>
      <c r="E68" s="21" t="s">
        <v>163</v>
      </c>
      <c r="F68" s="21" t="s">
        <v>297</v>
      </c>
      <c r="G68" s="21" t="s">
        <v>200</v>
      </c>
      <c r="H68" s="21" t="s">
        <v>201</v>
      </c>
      <c r="I68" s="21" t="s">
        <v>202</v>
      </c>
      <c r="J68" s="21" t="s">
        <v>191</v>
      </c>
      <c r="K68" s="10">
        <v>2.11875</v>
      </c>
      <c r="L68" s="10">
        <v>2.165277777777778</v>
      </c>
      <c r="M68" s="21"/>
      <c r="N68" s="21"/>
      <c r="O68" s="21" t="str">
        <f t="shared" si="1"/>
        <v>FFV45</v>
      </c>
    </row>
    <row r="69" spans="1:15" ht="15">
      <c r="A69" s="21">
        <v>237</v>
      </c>
      <c r="B69" s="21">
        <v>404</v>
      </c>
      <c r="C69" s="21" t="s">
        <v>211</v>
      </c>
      <c r="D69" s="21" t="s">
        <v>318</v>
      </c>
      <c r="E69" s="21" t="s">
        <v>163</v>
      </c>
      <c r="F69" s="21" t="s">
        <v>297</v>
      </c>
      <c r="G69" s="10">
        <v>2.140277777777778</v>
      </c>
      <c r="H69" s="10">
        <v>2.173611111111111</v>
      </c>
      <c r="I69" s="21"/>
      <c r="J69" s="21"/>
      <c r="K69" s="21"/>
      <c r="L69" s="21"/>
      <c r="M69" s="21"/>
      <c r="N69" s="21"/>
      <c r="O69" s="21" t="str">
        <f t="shared" si="1"/>
        <v>FFV45</v>
      </c>
    </row>
    <row r="70" spans="1:15" ht="15">
      <c r="A70" s="21">
        <v>242</v>
      </c>
      <c r="B70" s="21">
        <v>271</v>
      </c>
      <c r="C70" s="21" t="s">
        <v>319</v>
      </c>
      <c r="D70" s="21" t="s">
        <v>320</v>
      </c>
      <c r="E70" s="21" t="s">
        <v>163</v>
      </c>
      <c r="F70" s="21" t="s">
        <v>297</v>
      </c>
      <c r="G70" s="10">
        <v>2.15</v>
      </c>
      <c r="H70" s="10">
        <v>2.1847222222222222</v>
      </c>
      <c r="I70" s="21"/>
      <c r="J70" s="21"/>
      <c r="K70" s="21"/>
      <c r="L70" s="21"/>
      <c r="M70" s="21"/>
      <c r="N70" s="21"/>
      <c r="O70" s="21" t="str">
        <f t="shared" si="1"/>
        <v>FFV45</v>
      </c>
    </row>
    <row r="71" spans="1:15" ht="15">
      <c r="A71" s="21">
        <v>250</v>
      </c>
      <c r="B71" s="21">
        <v>243</v>
      </c>
      <c r="C71" s="21" t="s">
        <v>305</v>
      </c>
      <c r="D71" s="21" t="s">
        <v>321</v>
      </c>
      <c r="E71" s="21" t="s">
        <v>163</v>
      </c>
      <c r="F71" s="21" t="s">
        <v>297</v>
      </c>
      <c r="G71" s="21" t="s">
        <v>252</v>
      </c>
      <c r="H71" s="21" t="s">
        <v>191</v>
      </c>
      <c r="I71" s="21" t="s">
        <v>192</v>
      </c>
      <c r="J71" s="10">
        <v>2.1694444444444447</v>
      </c>
      <c r="K71" s="10">
        <v>2.1972222222222224</v>
      </c>
      <c r="L71" s="21"/>
      <c r="M71" s="21"/>
      <c r="N71" s="21"/>
      <c r="O71" s="21" t="str">
        <f t="shared" si="1"/>
        <v>FFV45</v>
      </c>
    </row>
    <row r="72" spans="1:15" ht="15">
      <c r="A72" s="21">
        <v>256</v>
      </c>
      <c r="B72" s="21">
        <v>343</v>
      </c>
      <c r="C72" s="21" t="s">
        <v>225</v>
      </c>
      <c r="D72" s="21" t="s">
        <v>322</v>
      </c>
      <c r="E72" s="21" t="s">
        <v>163</v>
      </c>
      <c r="F72" s="21" t="s">
        <v>297</v>
      </c>
      <c r="G72" s="21" t="s">
        <v>228</v>
      </c>
      <c r="H72" s="21" t="s">
        <v>191</v>
      </c>
      <c r="I72" s="21" t="s">
        <v>192</v>
      </c>
      <c r="J72" s="10">
        <v>2.173611111111111</v>
      </c>
      <c r="K72" s="10">
        <v>2.2152777777777777</v>
      </c>
      <c r="L72" s="21"/>
      <c r="M72" s="21"/>
      <c r="N72" s="21"/>
      <c r="O72" s="21" t="str">
        <f t="shared" si="1"/>
        <v>FFV45</v>
      </c>
    </row>
    <row r="73" spans="1:15" ht="15">
      <c r="A73" s="21">
        <v>279</v>
      </c>
      <c r="B73" s="21">
        <v>81</v>
      </c>
      <c r="C73" s="21" t="s">
        <v>323</v>
      </c>
      <c r="D73" s="21" t="s">
        <v>196</v>
      </c>
      <c r="E73" s="21" t="s">
        <v>163</v>
      </c>
      <c r="F73" s="21" t="s">
        <v>297</v>
      </c>
      <c r="G73" s="10">
        <v>2.222916666666667</v>
      </c>
      <c r="H73" s="10">
        <v>2.2527777777777778</v>
      </c>
      <c r="I73" s="21"/>
      <c r="J73" s="21"/>
      <c r="K73" s="21"/>
      <c r="L73" s="21"/>
      <c r="M73" s="21"/>
      <c r="N73" s="21"/>
      <c r="O73" s="21" t="str">
        <f t="shared" si="1"/>
        <v>FFV45</v>
      </c>
    </row>
    <row r="74" spans="1:15" ht="15">
      <c r="A74" s="21">
        <v>283</v>
      </c>
      <c r="B74" s="21">
        <v>210</v>
      </c>
      <c r="C74" s="21" t="s">
        <v>286</v>
      </c>
      <c r="D74" s="21" t="s">
        <v>324</v>
      </c>
      <c r="E74" s="21" t="s">
        <v>163</v>
      </c>
      <c r="F74" s="21" t="s">
        <v>297</v>
      </c>
      <c r="G74" s="21" t="s">
        <v>213</v>
      </c>
      <c r="H74" s="21" t="s">
        <v>214</v>
      </c>
      <c r="I74" s="10">
        <v>2.2284722222222224</v>
      </c>
      <c r="J74" s="10">
        <v>2.2624999999999997</v>
      </c>
      <c r="K74" s="21"/>
      <c r="L74" s="21"/>
      <c r="M74" s="21"/>
      <c r="N74" s="21"/>
      <c r="O74" s="21" t="str">
        <f t="shared" si="1"/>
        <v>FFV45</v>
      </c>
    </row>
    <row r="75" spans="1:15" ht="15">
      <c r="A75" s="21">
        <v>289</v>
      </c>
      <c r="B75" s="21">
        <v>395</v>
      </c>
      <c r="C75" s="21" t="s">
        <v>325</v>
      </c>
      <c r="D75" s="21" t="s">
        <v>326</v>
      </c>
      <c r="E75" s="21" t="s">
        <v>163</v>
      </c>
      <c r="F75" s="21" t="s">
        <v>297</v>
      </c>
      <c r="G75" s="21" t="s">
        <v>200</v>
      </c>
      <c r="H75" s="21" t="s">
        <v>201</v>
      </c>
      <c r="I75" s="21" t="s">
        <v>202</v>
      </c>
      <c r="J75" s="21" t="s">
        <v>191</v>
      </c>
      <c r="K75" s="10">
        <v>2.21875</v>
      </c>
      <c r="L75" s="10">
        <v>2.265972222222222</v>
      </c>
      <c r="M75" s="21"/>
      <c r="N75" s="21"/>
      <c r="O75" s="21" t="str">
        <f t="shared" si="1"/>
        <v>FFV45</v>
      </c>
    </row>
    <row r="76" spans="1:15" ht="15">
      <c r="A76" s="21">
        <v>298</v>
      </c>
      <c r="B76" s="21">
        <v>23</v>
      </c>
      <c r="C76" s="21" t="s">
        <v>250</v>
      </c>
      <c r="D76" s="21" t="s">
        <v>327</v>
      </c>
      <c r="E76" s="21" t="s">
        <v>163</v>
      </c>
      <c r="F76" s="21" t="s">
        <v>297</v>
      </c>
      <c r="G76" s="21" t="s">
        <v>252</v>
      </c>
      <c r="H76" s="21" t="s">
        <v>191</v>
      </c>
      <c r="I76" s="21" t="s">
        <v>192</v>
      </c>
      <c r="J76" s="10">
        <v>2.2513888888888887</v>
      </c>
      <c r="K76" s="10">
        <v>2.276388888888889</v>
      </c>
      <c r="L76" s="21"/>
      <c r="M76" s="21"/>
      <c r="N76" s="21"/>
      <c r="O76" s="21" t="str">
        <f t="shared" si="1"/>
        <v>FFV45</v>
      </c>
    </row>
    <row r="77" spans="1:15" ht="15">
      <c r="A77" s="21">
        <v>299</v>
      </c>
      <c r="B77" s="21">
        <v>46</v>
      </c>
      <c r="C77" s="21" t="s">
        <v>328</v>
      </c>
      <c r="D77" s="21" t="s">
        <v>329</v>
      </c>
      <c r="E77" s="21" t="s">
        <v>163</v>
      </c>
      <c r="F77" s="21" t="s">
        <v>297</v>
      </c>
      <c r="G77" s="21" t="s">
        <v>182</v>
      </c>
      <c r="H77" s="21" t="s">
        <v>197</v>
      </c>
      <c r="I77" s="10">
        <v>2.2423611111111112</v>
      </c>
      <c r="J77" s="10">
        <v>2.277083333333333</v>
      </c>
      <c r="K77" s="21"/>
      <c r="L77" s="21"/>
      <c r="M77" s="21"/>
      <c r="N77" s="21"/>
      <c r="O77" s="21" t="str">
        <f t="shared" si="1"/>
        <v>FFV45</v>
      </c>
    </row>
    <row r="78" spans="1:15" ht="15">
      <c r="A78" s="21">
        <v>322</v>
      </c>
      <c r="B78" s="21">
        <v>336</v>
      </c>
      <c r="C78" s="21" t="s">
        <v>330</v>
      </c>
      <c r="D78" s="21" t="s">
        <v>331</v>
      </c>
      <c r="E78" s="21" t="s">
        <v>163</v>
      </c>
      <c r="F78" s="21" t="s">
        <v>297</v>
      </c>
      <c r="G78" s="10">
        <v>2.326388888888889</v>
      </c>
      <c r="H78" s="10">
        <v>2.359722222222222</v>
      </c>
      <c r="I78" s="21"/>
      <c r="J78" s="21"/>
      <c r="K78" s="21"/>
      <c r="L78" s="21"/>
      <c r="M78" s="21"/>
      <c r="N78" s="21"/>
      <c r="O78" s="21" t="str">
        <f t="shared" si="1"/>
        <v>FFV45</v>
      </c>
    </row>
    <row r="79" spans="1:15" ht="15">
      <c r="A79" s="21">
        <v>332</v>
      </c>
      <c r="B79" s="21">
        <v>98</v>
      </c>
      <c r="C79" s="21" t="s">
        <v>168</v>
      </c>
      <c r="D79" s="21" t="s">
        <v>332</v>
      </c>
      <c r="E79" s="21" t="s">
        <v>163</v>
      </c>
      <c r="F79" s="21" t="s">
        <v>297</v>
      </c>
      <c r="G79" s="10">
        <v>2.3513888888888888</v>
      </c>
      <c r="H79" s="10">
        <v>2.3874999999999997</v>
      </c>
      <c r="I79" s="21"/>
      <c r="J79" s="21"/>
      <c r="K79" s="21"/>
      <c r="L79" s="21"/>
      <c r="M79" s="21"/>
      <c r="N79" s="21"/>
      <c r="O79" s="21" t="str">
        <f t="shared" si="1"/>
        <v>FFV45</v>
      </c>
    </row>
    <row r="80" spans="1:15" ht="15">
      <c r="A80" s="21">
        <v>335</v>
      </c>
      <c r="B80" s="21">
        <v>235</v>
      </c>
      <c r="C80" s="21" t="s">
        <v>319</v>
      </c>
      <c r="D80" s="21" t="s">
        <v>333</v>
      </c>
      <c r="E80" s="21" t="s">
        <v>163</v>
      </c>
      <c r="F80" s="21" t="s">
        <v>297</v>
      </c>
      <c r="G80" s="10">
        <v>2.3513888888888888</v>
      </c>
      <c r="H80" s="10">
        <v>2.390277777777778</v>
      </c>
      <c r="I80" s="21"/>
      <c r="J80" s="21"/>
      <c r="K80" s="21"/>
      <c r="L80" s="21"/>
      <c r="M80" s="21"/>
      <c r="N80" s="21"/>
      <c r="O80" s="21" t="str">
        <f t="shared" si="1"/>
        <v>FFV45</v>
      </c>
    </row>
    <row r="81" spans="1:16" ht="15">
      <c r="A81" s="21">
        <v>361</v>
      </c>
      <c r="B81" s="21">
        <v>373</v>
      </c>
      <c r="C81" s="21" t="s">
        <v>334</v>
      </c>
      <c r="D81" s="21" t="s">
        <v>335</v>
      </c>
      <c r="E81" s="21" t="s">
        <v>163</v>
      </c>
      <c r="F81" s="21" t="s">
        <v>297</v>
      </c>
      <c r="G81" s="21" t="s">
        <v>200</v>
      </c>
      <c r="H81" s="21" t="s">
        <v>201</v>
      </c>
      <c r="I81" s="21" t="s">
        <v>202</v>
      </c>
      <c r="J81" s="21" t="s">
        <v>191</v>
      </c>
      <c r="K81" s="10">
        <v>2.420138888888889</v>
      </c>
      <c r="L81" s="10">
        <v>2.466666666666667</v>
      </c>
      <c r="M81" s="21"/>
      <c r="N81" s="21"/>
      <c r="O81" s="21" t="str">
        <f t="shared" si="1"/>
        <v>FFV45</v>
      </c>
      <c r="P81" s="21"/>
    </row>
    <row r="82" spans="1:16" ht="15">
      <c r="A82" s="21">
        <v>367</v>
      </c>
      <c r="B82" s="21">
        <v>328</v>
      </c>
      <c r="C82" s="21" t="s">
        <v>209</v>
      </c>
      <c r="D82" s="21" t="s">
        <v>336</v>
      </c>
      <c r="E82" s="21" t="s">
        <v>163</v>
      </c>
      <c r="F82" s="21" t="s">
        <v>297</v>
      </c>
      <c r="G82" s="21" t="s">
        <v>213</v>
      </c>
      <c r="H82" s="21" t="s">
        <v>214</v>
      </c>
      <c r="I82" s="10">
        <v>2.4458333333333333</v>
      </c>
      <c r="J82" s="10">
        <v>2.4854166666666666</v>
      </c>
      <c r="K82" s="21"/>
      <c r="L82" s="21"/>
      <c r="M82" s="21"/>
      <c r="N82" s="21"/>
      <c r="O82" s="21" t="str">
        <f t="shared" si="1"/>
        <v>FFV45</v>
      </c>
      <c r="P82" s="21"/>
    </row>
    <row r="83" spans="1:16" ht="15">
      <c r="A83" s="21">
        <v>374</v>
      </c>
      <c r="B83" s="21">
        <v>422</v>
      </c>
      <c r="C83" s="21" t="s">
        <v>337</v>
      </c>
      <c r="D83" s="21" t="s">
        <v>338</v>
      </c>
      <c r="E83" s="21" t="s">
        <v>163</v>
      </c>
      <c r="F83" s="21" t="s">
        <v>297</v>
      </c>
      <c r="G83" s="21" t="s">
        <v>339</v>
      </c>
      <c r="H83" s="21" t="s">
        <v>340</v>
      </c>
      <c r="I83" s="21" t="s">
        <v>167</v>
      </c>
      <c r="J83" s="10">
        <v>2.4770833333333333</v>
      </c>
      <c r="K83" s="11">
        <v>0.04188657407407407</v>
      </c>
      <c r="L83" s="21"/>
      <c r="M83" s="21"/>
      <c r="N83" s="21"/>
      <c r="O83" s="21" t="str">
        <f t="shared" si="1"/>
        <v>FFV45</v>
      </c>
      <c r="P83" s="21"/>
    </row>
    <row r="84" spans="1:16" ht="15">
      <c r="A84" s="21">
        <v>385</v>
      </c>
      <c r="B84" s="21">
        <v>302</v>
      </c>
      <c r="C84" s="21" t="s">
        <v>292</v>
      </c>
      <c r="D84" s="21" t="s">
        <v>341</v>
      </c>
      <c r="E84" s="21" t="s">
        <v>163</v>
      </c>
      <c r="F84" s="21" t="s">
        <v>297</v>
      </c>
      <c r="G84" s="21" t="s">
        <v>186</v>
      </c>
      <c r="H84" s="11">
        <v>0.04217592592592592</v>
      </c>
      <c r="I84" s="11">
        <v>0.042673611111111114</v>
      </c>
      <c r="J84" s="21"/>
      <c r="K84" s="21"/>
      <c r="L84" s="21"/>
      <c r="M84" s="21"/>
      <c r="N84" s="21"/>
      <c r="O84" s="21" t="str">
        <f t="shared" si="1"/>
        <v>FFV45</v>
      </c>
      <c r="P84" s="21"/>
    </row>
    <row r="85" spans="1:16" ht="15">
      <c r="A85" s="21">
        <v>397</v>
      </c>
      <c r="B85" s="21">
        <v>357</v>
      </c>
      <c r="C85" s="21" t="s">
        <v>342</v>
      </c>
      <c r="D85" s="21" t="s">
        <v>343</v>
      </c>
      <c r="E85" s="21" t="s">
        <v>163</v>
      </c>
      <c r="F85" s="21" t="s">
        <v>297</v>
      </c>
      <c r="G85" s="21" t="s">
        <v>213</v>
      </c>
      <c r="H85" s="21" t="s">
        <v>214</v>
      </c>
      <c r="I85" s="11">
        <v>0.04261574074074074</v>
      </c>
      <c r="J85" s="11">
        <v>0.04325231481481481</v>
      </c>
      <c r="K85" s="21"/>
      <c r="L85" s="21"/>
      <c r="M85" s="21"/>
      <c r="N85" s="21"/>
      <c r="O85" s="21" t="str">
        <f t="shared" si="1"/>
        <v>FFV45</v>
      </c>
      <c r="P85" s="21"/>
    </row>
    <row r="86" spans="1:16" ht="15">
      <c r="A86" s="21">
        <v>412</v>
      </c>
      <c r="B86" s="21">
        <v>6</v>
      </c>
      <c r="C86" s="21" t="s">
        <v>344</v>
      </c>
      <c r="D86" s="21" t="s">
        <v>345</v>
      </c>
      <c r="E86" s="21" t="s">
        <v>163</v>
      </c>
      <c r="F86" s="21" t="s">
        <v>297</v>
      </c>
      <c r="G86" s="11">
        <v>0.04428240740740741</v>
      </c>
      <c r="H86" s="11">
        <v>0.04503472222222222</v>
      </c>
      <c r="I86" s="21"/>
      <c r="J86" s="21"/>
      <c r="K86" s="21"/>
      <c r="L86" s="21"/>
      <c r="M86" s="21"/>
      <c r="N86" s="21"/>
      <c r="O86" s="21" t="str">
        <f t="shared" si="1"/>
        <v>FFV45</v>
      </c>
      <c r="P86" s="21"/>
    </row>
    <row r="87" spans="1:16" ht="15">
      <c r="A87" s="21">
        <v>416</v>
      </c>
      <c r="B87" s="21">
        <v>147</v>
      </c>
      <c r="C87" s="21" t="s">
        <v>346</v>
      </c>
      <c r="D87" s="21" t="s">
        <v>347</v>
      </c>
      <c r="E87" s="21" t="s">
        <v>163</v>
      </c>
      <c r="F87" s="21" t="s">
        <v>297</v>
      </c>
      <c r="G87" s="21" t="s">
        <v>213</v>
      </c>
      <c r="H87" s="21" t="s">
        <v>214</v>
      </c>
      <c r="I87" s="11">
        <v>0.0453587962962963</v>
      </c>
      <c r="J87" s="11">
        <v>0.045995370370370374</v>
      </c>
      <c r="K87" s="21"/>
      <c r="L87" s="21"/>
      <c r="M87" s="21"/>
      <c r="N87" s="21"/>
      <c r="O87" s="21" t="str">
        <f t="shared" si="1"/>
        <v>FFV45</v>
      </c>
      <c r="P87" s="21"/>
    </row>
    <row r="88" spans="1:16" ht="15">
      <c r="A88" s="21">
        <v>417</v>
      </c>
      <c r="B88" s="21">
        <v>369</v>
      </c>
      <c r="C88" s="21" t="s">
        <v>348</v>
      </c>
      <c r="D88" s="21" t="s">
        <v>349</v>
      </c>
      <c r="E88" s="21" t="s">
        <v>163</v>
      </c>
      <c r="F88" s="21" t="s">
        <v>297</v>
      </c>
      <c r="G88" s="21" t="s">
        <v>350</v>
      </c>
      <c r="H88" s="21" t="s">
        <v>351</v>
      </c>
      <c r="I88" s="21" t="s">
        <v>352</v>
      </c>
      <c r="J88" s="11">
        <v>0.0453587962962963</v>
      </c>
      <c r="K88" s="11">
        <v>0.04603009259259259</v>
      </c>
      <c r="L88" s="21"/>
      <c r="M88" s="21"/>
      <c r="N88" s="21"/>
      <c r="O88" s="21" t="str">
        <f t="shared" si="1"/>
        <v>FFV45</v>
      </c>
      <c r="P88" s="21"/>
    </row>
    <row r="89" spans="1:16" ht="15">
      <c r="A89" s="21">
        <v>418</v>
      </c>
      <c r="B89" s="21">
        <v>59</v>
      </c>
      <c r="C89" s="21" t="s">
        <v>353</v>
      </c>
      <c r="D89" s="21" t="s">
        <v>354</v>
      </c>
      <c r="E89" s="21" t="s">
        <v>163</v>
      </c>
      <c r="F89" s="21" t="s">
        <v>297</v>
      </c>
      <c r="G89" s="21" t="s">
        <v>228</v>
      </c>
      <c r="H89" s="21" t="s">
        <v>191</v>
      </c>
      <c r="I89" s="21" t="s">
        <v>192</v>
      </c>
      <c r="J89" s="11">
        <v>0.04603009259259259</v>
      </c>
      <c r="K89" s="11">
        <v>0.04603009259259259</v>
      </c>
      <c r="L89" s="21"/>
      <c r="M89" s="21"/>
      <c r="N89" s="21"/>
      <c r="O89" s="21" t="str">
        <f t="shared" si="1"/>
        <v>FFV45</v>
      </c>
      <c r="P89" s="21"/>
    </row>
    <row r="90" spans="1:16" ht="15">
      <c r="A90" s="21">
        <v>89</v>
      </c>
      <c r="B90" s="21">
        <v>92</v>
      </c>
      <c r="C90" s="21" t="s">
        <v>355</v>
      </c>
      <c r="D90" s="21" t="s">
        <v>356</v>
      </c>
      <c r="E90" s="21" t="s">
        <v>163</v>
      </c>
      <c r="F90" s="21" t="s">
        <v>357</v>
      </c>
      <c r="G90" s="21" t="s">
        <v>228</v>
      </c>
      <c r="H90" s="21" t="s">
        <v>191</v>
      </c>
      <c r="I90" s="21" t="s">
        <v>192</v>
      </c>
      <c r="J90" s="10">
        <v>1.798611111111111</v>
      </c>
      <c r="K90" s="10">
        <v>1.825</v>
      </c>
      <c r="L90" s="21"/>
      <c r="M90" s="21"/>
      <c r="N90" s="21"/>
      <c r="O90" s="21" t="str">
        <f t="shared" si="1"/>
        <v>FFV50</v>
      </c>
      <c r="P90" s="21" t="s">
        <v>358</v>
      </c>
    </row>
    <row r="91" spans="1:16" ht="15">
      <c r="A91" s="21">
        <v>120</v>
      </c>
      <c r="B91" s="21">
        <v>198</v>
      </c>
      <c r="C91" s="21" t="s">
        <v>211</v>
      </c>
      <c r="D91" s="21" t="s">
        <v>359</v>
      </c>
      <c r="E91" s="21" t="s">
        <v>163</v>
      </c>
      <c r="F91" s="21" t="s">
        <v>357</v>
      </c>
      <c r="G91" s="21" t="s">
        <v>186</v>
      </c>
      <c r="H91" s="10">
        <v>1.861111111111111</v>
      </c>
      <c r="I91" s="10">
        <v>1.8875</v>
      </c>
      <c r="J91" s="21"/>
      <c r="K91" s="21"/>
      <c r="L91" s="21"/>
      <c r="M91" s="21"/>
      <c r="N91" s="21"/>
      <c r="O91" s="21" t="str">
        <f t="shared" si="1"/>
        <v>FFV50</v>
      </c>
      <c r="P91" s="21"/>
    </row>
    <row r="92" spans="1:16" ht="15">
      <c r="A92" s="21">
        <v>123</v>
      </c>
      <c r="B92" s="21">
        <v>10</v>
      </c>
      <c r="C92" s="21" t="s">
        <v>207</v>
      </c>
      <c r="D92" s="21" t="s">
        <v>360</v>
      </c>
      <c r="E92" s="21" t="s">
        <v>163</v>
      </c>
      <c r="F92" s="21" t="s">
        <v>357</v>
      </c>
      <c r="G92" s="21" t="s">
        <v>213</v>
      </c>
      <c r="H92" s="21" t="s">
        <v>214</v>
      </c>
      <c r="I92" s="10">
        <v>1.8673611111111112</v>
      </c>
      <c r="J92" s="10">
        <v>1.892361111111111</v>
      </c>
      <c r="K92" s="21"/>
      <c r="L92" s="21"/>
      <c r="M92" s="21"/>
      <c r="N92" s="21"/>
      <c r="O92" s="21" t="str">
        <f t="shared" si="1"/>
        <v>FFV50</v>
      </c>
      <c r="P92" s="21"/>
    </row>
    <row r="93" spans="1:16" ht="15">
      <c r="A93" s="21">
        <v>143</v>
      </c>
      <c r="B93" s="21">
        <v>308</v>
      </c>
      <c r="C93" s="21" t="s">
        <v>216</v>
      </c>
      <c r="D93" s="21" t="s">
        <v>244</v>
      </c>
      <c r="E93" s="21" t="s">
        <v>163</v>
      </c>
      <c r="F93" s="21" t="s">
        <v>357</v>
      </c>
      <c r="G93" s="21" t="s">
        <v>186</v>
      </c>
      <c r="H93" s="10">
        <v>1.920138888888889</v>
      </c>
      <c r="I93" s="10">
        <v>1.9465277777777779</v>
      </c>
      <c r="J93" s="21"/>
      <c r="K93" s="21"/>
      <c r="L93" s="21"/>
      <c r="M93" s="21"/>
      <c r="N93" s="21"/>
      <c r="O93" s="21" t="str">
        <f t="shared" si="1"/>
        <v>FFV50</v>
      </c>
      <c r="P93" s="21"/>
    </row>
    <row r="94" spans="1:16" ht="15">
      <c r="A94" s="21">
        <v>190</v>
      </c>
      <c r="B94" s="21">
        <v>19</v>
      </c>
      <c r="C94" s="21" t="s">
        <v>361</v>
      </c>
      <c r="D94" s="21" t="s">
        <v>163</v>
      </c>
      <c r="E94" s="21" t="s">
        <v>163</v>
      </c>
      <c r="F94" s="21" t="s">
        <v>357</v>
      </c>
      <c r="G94" s="21" t="s">
        <v>182</v>
      </c>
      <c r="H94" s="21" t="s">
        <v>222</v>
      </c>
      <c r="I94" s="10">
        <v>2.0305555555555554</v>
      </c>
      <c r="J94" s="10">
        <v>2.064583333333333</v>
      </c>
      <c r="K94" s="21"/>
      <c r="L94" s="21"/>
      <c r="M94" s="21"/>
      <c r="N94" s="21"/>
      <c r="O94" s="21" t="str">
        <f t="shared" si="1"/>
        <v>FFV50</v>
      </c>
      <c r="P94" s="21"/>
    </row>
    <row r="95" spans="1:16" ht="15">
      <c r="A95" s="21">
        <v>222</v>
      </c>
      <c r="B95" s="21">
        <v>215</v>
      </c>
      <c r="C95" s="21" t="s">
        <v>362</v>
      </c>
      <c r="D95" s="21" t="s">
        <v>363</v>
      </c>
      <c r="E95" s="21" t="s">
        <v>163</v>
      </c>
      <c r="F95" s="21" t="s">
        <v>357</v>
      </c>
      <c r="G95" s="21" t="s">
        <v>213</v>
      </c>
      <c r="H95" s="21" t="s">
        <v>214</v>
      </c>
      <c r="I95" s="10">
        <v>2.0965277777777778</v>
      </c>
      <c r="J95" s="10">
        <v>2.129166666666667</v>
      </c>
      <c r="K95" s="21"/>
      <c r="L95" s="21"/>
      <c r="M95" s="21"/>
      <c r="N95" s="21"/>
      <c r="O95" s="21" t="str">
        <f t="shared" si="1"/>
        <v>FFV50</v>
      </c>
      <c r="P95" s="21"/>
    </row>
    <row r="96" spans="1:16" ht="15">
      <c r="A96" s="21">
        <v>225</v>
      </c>
      <c r="B96" s="21">
        <v>307</v>
      </c>
      <c r="C96" s="21" t="s">
        <v>364</v>
      </c>
      <c r="D96" s="21" t="s">
        <v>244</v>
      </c>
      <c r="E96" s="21" t="s">
        <v>163</v>
      </c>
      <c r="F96" s="21" t="s">
        <v>357</v>
      </c>
      <c r="G96" s="21" t="s">
        <v>365</v>
      </c>
      <c r="H96" s="10">
        <v>2.1368055555555556</v>
      </c>
      <c r="I96" s="10">
        <v>2.1368055555555556</v>
      </c>
      <c r="J96" s="21"/>
      <c r="K96" s="21"/>
      <c r="L96" s="21"/>
      <c r="M96" s="21"/>
      <c r="N96" s="21"/>
      <c r="O96" s="21" t="str">
        <f t="shared" si="1"/>
        <v>FFV50</v>
      </c>
      <c r="P96" s="21"/>
    </row>
    <row r="97" spans="1:15" ht="15">
      <c r="A97" s="21">
        <v>254</v>
      </c>
      <c r="B97" s="21">
        <v>410</v>
      </c>
      <c r="C97" s="21" t="s">
        <v>366</v>
      </c>
      <c r="D97" s="21" t="s">
        <v>367</v>
      </c>
      <c r="E97" s="21" t="s">
        <v>163</v>
      </c>
      <c r="F97" s="21" t="s">
        <v>357</v>
      </c>
      <c r="G97" s="21" t="s">
        <v>252</v>
      </c>
      <c r="H97" s="21" t="s">
        <v>191</v>
      </c>
      <c r="I97" s="21" t="s">
        <v>192</v>
      </c>
      <c r="J97" s="10">
        <v>2.1798611111111112</v>
      </c>
      <c r="K97" s="10">
        <v>2.2041666666666666</v>
      </c>
      <c r="L97" s="21"/>
      <c r="M97" s="21"/>
      <c r="N97" s="21"/>
      <c r="O97" s="21" t="str">
        <f t="shared" si="1"/>
        <v>FFV50</v>
      </c>
    </row>
    <row r="98" spans="1:15" ht="15">
      <c r="A98" s="21">
        <v>257</v>
      </c>
      <c r="B98" s="21">
        <v>166</v>
      </c>
      <c r="C98" s="21" t="s">
        <v>184</v>
      </c>
      <c r="D98" s="21" t="s">
        <v>368</v>
      </c>
      <c r="E98" s="21" t="s">
        <v>163</v>
      </c>
      <c r="F98" s="21" t="s">
        <v>357</v>
      </c>
      <c r="G98" s="21" t="s">
        <v>252</v>
      </c>
      <c r="H98" s="21" t="s">
        <v>191</v>
      </c>
      <c r="I98" s="21" t="s">
        <v>192</v>
      </c>
      <c r="J98" s="10">
        <v>2.1909722222222223</v>
      </c>
      <c r="K98" s="10">
        <v>2.21875</v>
      </c>
      <c r="L98" s="21"/>
      <c r="M98" s="21"/>
      <c r="N98" s="21"/>
      <c r="O98" s="21" t="str">
        <f t="shared" si="1"/>
        <v>FFV50</v>
      </c>
    </row>
    <row r="99" spans="1:15" ht="15">
      <c r="A99" s="21">
        <v>292</v>
      </c>
      <c r="B99" s="21">
        <v>260</v>
      </c>
      <c r="C99" s="21" t="s">
        <v>369</v>
      </c>
      <c r="D99" s="21" t="s">
        <v>370</v>
      </c>
      <c r="E99" s="21" t="s">
        <v>163</v>
      </c>
      <c r="F99" s="21" t="s">
        <v>357</v>
      </c>
      <c r="G99" s="21" t="s">
        <v>213</v>
      </c>
      <c r="H99" s="21" t="s">
        <v>214</v>
      </c>
      <c r="I99" s="10">
        <v>2.2291666666666665</v>
      </c>
      <c r="J99" s="10">
        <v>2.2680555555555553</v>
      </c>
      <c r="K99" s="21"/>
      <c r="L99" s="21"/>
      <c r="M99" s="21"/>
      <c r="N99" s="21"/>
      <c r="O99" s="21" t="str">
        <f t="shared" si="1"/>
        <v>FFV50</v>
      </c>
    </row>
    <row r="100" spans="1:15" ht="15">
      <c r="A100" s="21">
        <v>294</v>
      </c>
      <c r="B100" s="21">
        <v>63</v>
      </c>
      <c r="C100" s="21" t="s">
        <v>371</v>
      </c>
      <c r="D100" s="21" t="s">
        <v>372</v>
      </c>
      <c r="E100" s="21" t="s">
        <v>163</v>
      </c>
      <c r="F100" s="21" t="s">
        <v>357</v>
      </c>
      <c r="G100" s="21" t="s">
        <v>213</v>
      </c>
      <c r="H100" s="21" t="s">
        <v>214</v>
      </c>
      <c r="I100" s="10">
        <v>2.229861111111111</v>
      </c>
      <c r="J100" s="10">
        <v>2.272222222222222</v>
      </c>
      <c r="K100" s="21"/>
      <c r="L100" s="21"/>
      <c r="M100" s="21"/>
      <c r="N100" s="21"/>
      <c r="O100" s="21" t="str">
        <f t="shared" si="1"/>
        <v>FFV50</v>
      </c>
    </row>
    <row r="101" spans="1:15" ht="15">
      <c r="A101" s="21">
        <v>300</v>
      </c>
      <c r="B101" s="21">
        <v>276</v>
      </c>
      <c r="C101" s="21" t="s">
        <v>292</v>
      </c>
      <c r="D101" s="21" t="s">
        <v>373</v>
      </c>
      <c r="E101" s="21" t="s">
        <v>163</v>
      </c>
      <c r="F101" s="21" t="s">
        <v>357</v>
      </c>
      <c r="G101" s="21" t="s">
        <v>374</v>
      </c>
      <c r="H101" s="21" t="s">
        <v>375</v>
      </c>
      <c r="I101" s="21" t="s">
        <v>192</v>
      </c>
      <c r="J101" s="10">
        <v>2.245138888888889</v>
      </c>
      <c r="K101" s="10">
        <v>2.2798611111111113</v>
      </c>
      <c r="L101" s="21"/>
      <c r="M101" s="21"/>
      <c r="N101" s="21"/>
      <c r="O101" s="21" t="str">
        <f t="shared" si="1"/>
        <v>FFV50</v>
      </c>
    </row>
    <row r="102" spans="1:15" ht="15">
      <c r="A102" s="21">
        <v>307</v>
      </c>
      <c r="B102" s="21">
        <v>480</v>
      </c>
      <c r="C102" s="21" t="s">
        <v>376</v>
      </c>
      <c r="D102" s="21" t="s">
        <v>377</v>
      </c>
      <c r="E102" s="21" t="s">
        <v>163</v>
      </c>
      <c r="F102" s="21" t="s">
        <v>357</v>
      </c>
      <c r="G102" s="10">
        <v>2.2555555555555555</v>
      </c>
      <c r="H102" s="10">
        <v>2.296527777777778</v>
      </c>
      <c r="I102" s="21"/>
      <c r="J102" s="21"/>
      <c r="K102" s="21"/>
      <c r="L102" s="21"/>
      <c r="M102" s="21"/>
      <c r="N102" s="21"/>
      <c r="O102" s="21" t="str">
        <f t="shared" si="1"/>
        <v>FFV50</v>
      </c>
    </row>
    <row r="103" spans="1:15" ht="15">
      <c r="A103" s="21">
        <v>323</v>
      </c>
      <c r="B103" s="21">
        <v>173</v>
      </c>
      <c r="C103" s="21" t="s">
        <v>298</v>
      </c>
      <c r="D103" s="21" t="s">
        <v>378</v>
      </c>
      <c r="E103" s="21" t="s">
        <v>163</v>
      </c>
      <c r="F103" s="21" t="s">
        <v>357</v>
      </c>
      <c r="G103" s="21" t="s">
        <v>228</v>
      </c>
      <c r="H103" s="21" t="s">
        <v>191</v>
      </c>
      <c r="I103" s="21" t="s">
        <v>192</v>
      </c>
      <c r="J103" s="10">
        <v>2.323611111111111</v>
      </c>
      <c r="K103" s="10">
        <v>2.3666666666666667</v>
      </c>
      <c r="L103" s="21"/>
      <c r="M103" s="21"/>
      <c r="N103" s="21"/>
      <c r="O103" s="21" t="str">
        <f t="shared" si="1"/>
        <v>FFV50</v>
      </c>
    </row>
    <row r="104" spans="1:15" ht="15">
      <c r="A104" s="21">
        <v>331</v>
      </c>
      <c r="B104" s="21">
        <v>39</v>
      </c>
      <c r="C104" s="21" t="s">
        <v>209</v>
      </c>
      <c r="D104" s="21" t="s">
        <v>379</v>
      </c>
      <c r="E104" s="21" t="s">
        <v>163</v>
      </c>
      <c r="F104" s="21" t="s">
        <v>357</v>
      </c>
      <c r="G104" s="21" t="s">
        <v>252</v>
      </c>
      <c r="H104" s="21" t="s">
        <v>191</v>
      </c>
      <c r="I104" s="21" t="s">
        <v>192</v>
      </c>
      <c r="J104" s="10">
        <v>2.359027777777778</v>
      </c>
      <c r="K104" s="10">
        <v>2.3868055555555556</v>
      </c>
      <c r="L104" s="21"/>
      <c r="M104" s="21"/>
      <c r="N104" s="21"/>
      <c r="O104" s="21" t="str">
        <f t="shared" si="1"/>
        <v>FFV50</v>
      </c>
    </row>
    <row r="105" spans="1:15" ht="15">
      <c r="A105" s="21">
        <v>360</v>
      </c>
      <c r="B105" s="21">
        <v>420</v>
      </c>
      <c r="C105" s="21" t="s">
        <v>380</v>
      </c>
      <c r="D105" s="21" t="s">
        <v>381</v>
      </c>
      <c r="E105" s="21" t="s">
        <v>163</v>
      </c>
      <c r="F105" s="21" t="s">
        <v>357</v>
      </c>
      <c r="G105" s="21" t="s">
        <v>200</v>
      </c>
      <c r="H105" s="21" t="s">
        <v>201</v>
      </c>
      <c r="I105" s="21" t="s">
        <v>202</v>
      </c>
      <c r="J105" s="21" t="s">
        <v>191</v>
      </c>
      <c r="K105" s="10">
        <v>2.4180555555555556</v>
      </c>
      <c r="L105" s="10">
        <v>2.466666666666667</v>
      </c>
      <c r="M105" s="21"/>
      <c r="N105" s="21"/>
      <c r="O105" s="21" t="str">
        <f t="shared" si="1"/>
        <v>FFV50</v>
      </c>
    </row>
    <row r="106" spans="1:15" ht="15">
      <c r="A106" s="21">
        <v>369</v>
      </c>
      <c r="B106" s="21">
        <v>227</v>
      </c>
      <c r="C106" s="21" t="s">
        <v>382</v>
      </c>
      <c r="D106" s="21" t="s">
        <v>383</v>
      </c>
      <c r="E106" s="21" t="s">
        <v>163</v>
      </c>
      <c r="F106" s="21" t="s">
        <v>357</v>
      </c>
      <c r="G106" s="21" t="s">
        <v>186</v>
      </c>
      <c r="H106" s="10">
        <v>2.46875</v>
      </c>
      <c r="I106" s="10">
        <v>2.4986111111111113</v>
      </c>
      <c r="J106" s="21"/>
      <c r="K106" s="21"/>
      <c r="L106" s="21"/>
      <c r="M106" s="21"/>
      <c r="N106" s="21"/>
      <c r="O106" s="21" t="str">
        <f t="shared" si="1"/>
        <v>FFV50</v>
      </c>
    </row>
    <row r="107" spans="1:15" ht="15">
      <c r="A107" s="21">
        <v>371</v>
      </c>
      <c r="B107" s="21">
        <v>40</v>
      </c>
      <c r="C107" s="21" t="s">
        <v>384</v>
      </c>
      <c r="D107" s="21" t="s">
        <v>385</v>
      </c>
      <c r="E107" s="21" t="s">
        <v>163</v>
      </c>
      <c r="F107" s="21" t="s">
        <v>357</v>
      </c>
      <c r="G107" s="21" t="s">
        <v>259</v>
      </c>
      <c r="H107" s="21" t="s">
        <v>308</v>
      </c>
      <c r="I107" s="21" t="s">
        <v>233</v>
      </c>
      <c r="J107" s="21">
        <v>385</v>
      </c>
      <c r="K107" s="10">
        <v>2.4743055555555555</v>
      </c>
      <c r="L107" s="11">
        <v>0.04173611111111111</v>
      </c>
      <c r="M107" s="21"/>
      <c r="N107" s="21"/>
      <c r="O107" s="21" t="str">
        <f t="shared" si="1"/>
        <v>FFV50</v>
      </c>
    </row>
    <row r="108" spans="1:15" ht="15">
      <c r="A108" s="21">
        <v>378</v>
      </c>
      <c r="B108" s="21">
        <v>165</v>
      </c>
      <c r="C108" s="21" t="s">
        <v>386</v>
      </c>
      <c r="D108" s="21" t="s">
        <v>387</v>
      </c>
      <c r="E108" s="21" t="s">
        <v>163</v>
      </c>
      <c r="F108" s="21" t="s">
        <v>357</v>
      </c>
      <c r="G108" s="21" t="s">
        <v>213</v>
      </c>
      <c r="H108" s="21" t="s">
        <v>214</v>
      </c>
      <c r="I108" s="10">
        <v>2.493055555555556</v>
      </c>
      <c r="J108" s="11">
        <v>0.04221064814814815</v>
      </c>
      <c r="K108" s="21"/>
      <c r="L108" s="21"/>
      <c r="M108" s="21"/>
      <c r="N108" s="21"/>
      <c r="O108" s="21" t="str">
        <f t="shared" si="1"/>
        <v>FFV50</v>
      </c>
    </row>
    <row r="109" spans="1:15" ht="15">
      <c r="A109" s="21">
        <v>386</v>
      </c>
      <c r="B109" s="21">
        <v>56</v>
      </c>
      <c r="C109" s="21" t="s">
        <v>253</v>
      </c>
      <c r="D109" s="21" t="s">
        <v>388</v>
      </c>
      <c r="E109" s="21" t="s">
        <v>163</v>
      </c>
      <c r="F109" s="21" t="s">
        <v>357</v>
      </c>
      <c r="G109" s="21" t="s">
        <v>259</v>
      </c>
      <c r="H109" s="21" t="s">
        <v>260</v>
      </c>
      <c r="I109" s="21" t="s">
        <v>201</v>
      </c>
      <c r="J109" s="21" t="s">
        <v>261</v>
      </c>
      <c r="K109" s="21" t="s">
        <v>222</v>
      </c>
      <c r="L109" s="11">
        <v>0.042256944444444444</v>
      </c>
      <c r="M109" s="11">
        <v>0.042743055555555555</v>
      </c>
      <c r="N109" s="21"/>
      <c r="O109" s="21" t="str">
        <f t="shared" si="1"/>
        <v>FFV50</v>
      </c>
    </row>
    <row r="110" spans="1:15" ht="15">
      <c r="A110" s="21">
        <v>387</v>
      </c>
      <c r="B110" s="21">
        <v>161</v>
      </c>
      <c r="C110" s="21" t="s">
        <v>389</v>
      </c>
      <c r="D110" s="21" t="s">
        <v>390</v>
      </c>
      <c r="E110" s="21" t="s">
        <v>163</v>
      </c>
      <c r="F110" s="21" t="s">
        <v>357</v>
      </c>
      <c r="G110" s="21" t="s">
        <v>228</v>
      </c>
      <c r="H110" s="21" t="s">
        <v>191</v>
      </c>
      <c r="I110" s="21" t="s">
        <v>192</v>
      </c>
      <c r="J110" s="11">
        <v>0.04226851851851852</v>
      </c>
      <c r="K110" s="11">
        <v>0.04287037037037037</v>
      </c>
      <c r="L110" s="21"/>
      <c r="M110" s="21"/>
      <c r="N110" s="21"/>
      <c r="O110" s="21" t="str">
        <f t="shared" si="1"/>
        <v>FFV50</v>
      </c>
    </row>
    <row r="111" spans="1:15" ht="15">
      <c r="A111" s="21">
        <v>390</v>
      </c>
      <c r="B111" s="21">
        <v>171</v>
      </c>
      <c r="C111" s="21" t="s">
        <v>371</v>
      </c>
      <c r="D111" s="21" t="s">
        <v>391</v>
      </c>
      <c r="E111" s="21" t="s">
        <v>163</v>
      </c>
      <c r="F111" s="21" t="s">
        <v>357</v>
      </c>
      <c r="G111" s="21" t="s">
        <v>392</v>
      </c>
      <c r="H111" s="21" t="s">
        <v>393</v>
      </c>
      <c r="I111" s="21" t="s">
        <v>308</v>
      </c>
      <c r="J111" s="11">
        <v>0.0422800925925926</v>
      </c>
      <c r="K111" s="11">
        <v>0.04287037037037037</v>
      </c>
      <c r="L111" s="21"/>
      <c r="M111" s="21"/>
      <c r="N111" s="21"/>
      <c r="O111" s="21" t="str">
        <f t="shared" si="1"/>
        <v>FFV50</v>
      </c>
    </row>
    <row r="112" spans="1:15" ht="15">
      <c r="A112" s="21">
        <v>392</v>
      </c>
      <c r="B112" s="21">
        <v>236</v>
      </c>
      <c r="C112" s="21" t="s">
        <v>209</v>
      </c>
      <c r="D112" s="21" t="s">
        <v>394</v>
      </c>
      <c r="E112" s="21" t="s">
        <v>163</v>
      </c>
      <c r="F112" s="21" t="s">
        <v>357</v>
      </c>
      <c r="G112" s="21" t="s">
        <v>228</v>
      </c>
      <c r="H112" s="21" t="s">
        <v>191</v>
      </c>
      <c r="I112" s="21" t="s">
        <v>192</v>
      </c>
      <c r="J112" s="11">
        <v>0.042465277777777775</v>
      </c>
      <c r="K112" s="11">
        <v>0.043090277777777776</v>
      </c>
      <c r="L112" s="21"/>
      <c r="M112" s="21"/>
      <c r="N112" s="21"/>
      <c r="O112" s="21" t="str">
        <f t="shared" si="1"/>
        <v>FFV50</v>
      </c>
    </row>
    <row r="113" spans="1:16" ht="15">
      <c r="A113" s="21">
        <v>393</v>
      </c>
      <c r="B113" s="21">
        <v>15</v>
      </c>
      <c r="C113" s="21" t="s">
        <v>246</v>
      </c>
      <c r="D113" s="21" t="s">
        <v>395</v>
      </c>
      <c r="E113" s="21" t="s">
        <v>163</v>
      </c>
      <c r="F113" s="21" t="s">
        <v>357</v>
      </c>
      <c r="G113" s="21" t="s">
        <v>228</v>
      </c>
      <c r="H113" s="21" t="s">
        <v>191</v>
      </c>
      <c r="I113" s="21" t="s">
        <v>192</v>
      </c>
      <c r="J113" s="11">
        <v>0.04248842592592592</v>
      </c>
      <c r="K113" s="11">
        <v>0.04311342592592593</v>
      </c>
      <c r="L113" s="21"/>
      <c r="M113" s="21"/>
      <c r="N113" s="21"/>
      <c r="O113" s="21" t="str">
        <f t="shared" si="1"/>
        <v>FFV50</v>
      </c>
      <c r="P113" s="21"/>
    </row>
    <row r="114" spans="1:16" ht="15">
      <c r="A114" s="21">
        <v>394</v>
      </c>
      <c r="B114" s="21">
        <v>200</v>
      </c>
      <c r="C114" s="21" t="s">
        <v>209</v>
      </c>
      <c r="D114" s="21" t="s">
        <v>396</v>
      </c>
      <c r="E114" s="21" t="s">
        <v>163</v>
      </c>
      <c r="F114" s="21" t="s">
        <v>357</v>
      </c>
      <c r="G114" s="21" t="s">
        <v>228</v>
      </c>
      <c r="H114" s="21" t="s">
        <v>191</v>
      </c>
      <c r="I114" s="21" t="s">
        <v>192</v>
      </c>
      <c r="J114" s="11">
        <v>0.04248842592592592</v>
      </c>
      <c r="K114" s="11">
        <v>0.04311342592592593</v>
      </c>
      <c r="L114" s="21"/>
      <c r="M114" s="21"/>
      <c r="N114" s="21"/>
      <c r="O114" s="21" t="str">
        <f t="shared" si="1"/>
        <v>FFV50</v>
      </c>
      <c r="P114" s="21"/>
    </row>
    <row r="115" spans="1:16" ht="15">
      <c r="A115" s="21">
        <v>396</v>
      </c>
      <c r="B115" s="21">
        <v>191</v>
      </c>
      <c r="C115" s="21" t="s">
        <v>397</v>
      </c>
      <c r="D115" s="21" t="s">
        <v>398</v>
      </c>
      <c r="E115" s="21" t="s">
        <v>163</v>
      </c>
      <c r="F115" s="21" t="s">
        <v>357</v>
      </c>
      <c r="G115" s="21" t="s">
        <v>339</v>
      </c>
      <c r="H115" s="21" t="s">
        <v>340</v>
      </c>
      <c r="I115" s="21" t="s">
        <v>167</v>
      </c>
      <c r="J115" s="11">
        <v>0.04245370370370371</v>
      </c>
      <c r="K115" s="11">
        <v>0.04320601851851852</v>
      </c>
      <c r="L115" s="21"/>
      <c r="M115" s="21"/>
      <c r="N115" s="21"/>
      <c r="O115" s="21" t="str">
        <f t="shared" si="1"/>
        <v>FFV50</v>
      </c>
      <c r="P115" s="21"/>
    </row>
    <row r="116" spans="1:16" ht="15">
      <c r="A116" s="21">
        <v>400</v>
      </c>
      <c r="B116" s="21">
        <v>437</v>
      </c>
      <c r="C116" s="21" t="s">
        <v>399</v>
      </c>
      <c r="D116" s="21" t="s">
        <v>400</v>
      </c>
      <c r="E116" s="21" t="s">
        <v>163</v>
      </c>
      <c r="F116" s="21" t="s">
        <v>357</v>
      </c>
      <c r="G116" s="11">
        <v>0.042951388888888886</v>
      </c>
      <c r="H116" s="11">
        <v>0.043506944444444445</v>
      </c>
      <c r="I116" s="21"/>
      <c r="J116" s="21"/>
      <c r="K116" s="21"/>
      <c r="L116" s="21"/>
      <c r="M116" s="21"/>
      <c r="N116" s="21"/>
      <c r="O116" s="21" t="str">
        <f t="shared" si="1"/>
        <v>FFV50</v>
      </c>
      <c r="P116" s="21"/>
    </row>
    <row r="117" spans="1:16" ht="15">
      <c r="A117" s="21">
        <v>410</v>
      </c>
      <c r="B117" s="21">
        <v>97</v>
      </c>
      <c r="C117" s="21" t="s">
        <v>292</v>
      </c>
      <c r="D117" s="21" t="s">
        <v>401</v>
      </c>
      <c r="E117" s="21" t="s">
        <v>163</v>
      </c>
      <c r="F117" s="21" t="s">
        <v>357</v>
      </c>
      <c r="G117" s="21" t="s">
        <v>339</v>
      </c>
      <c r="H117" s="21" t="s">
        <v>340</v>
      </c>
      <c r="I117" s="21" t="s">
        <v>167</v>
      </c>
      <c r="J117" s="21" t="s">
        <v>201</v>
      </c>
      <c r="K117" s="11">
        <v>0.044270833333333336</v>
      </c>
      <c r="L117" s="11">
        <v>0.045023148148148145</v>
      </c>
      <c r="M117" s="21"/>
      <c r="N117" s="21"/>
      <c r="O117" s="21" t="str">
        <f t="shared" si="1"/>
        <v>FFV50</v>
      </c>
      <c r="P117" s="21"/>
    </row>
    <row r="118" spans="1:16" ht="15">
      <c r="A118" s="21">
        <v>423</v>
      </c>
      <c r="B118" s="21">
        <v>280</v>
      </c>
      <c r="C118" s="21" t="s">
        <v>402</v>
      </c>
      <c r="D118" s="21" t="s">
        <v>403</v>
      </c>
      <c r="E118" s="21" t="s">
        <v>163</v>
      </c>
      <c r="F118" s="21" t="s">
        <v>357</v>
      </c>
      <c r="G118" s="21" t="s">
        <v>228</v>
      </c>
      <c r="H118" s="21" t="s">
        <v>191</v>
      </c>
      <c r="I118" s="21" t="s">
        <v>192</v>
      </c>
      <c r="J118" s="11">
        <v>0.04664351851851852</v>
      </c>
      <c r="K118" s="11">
        <v>0.047233796296296295</v>
      </c>
      <c r="L118" s="21"/>
      <c r="M118" s="21"/>
      <c r="N118" s="21"/>
      <c r="O118" s="21" t="str">
        <f t="shared" si="1"/>
        <v>FFV50</v>
      </c>
      <c r="P118" s="21"/>
    </row>
    <row r="119" spans="1:16" ht="15">
      <c r="A119" s="21">
        <v>424</v>
      </c>
      <c r="B119" s="21">
        <v>117</v>
      </c>
      <c r="C119" s="21" t="s">
        <v>404</v>
      </c>
      <c r="D119" s="21" t="s">
        <v>405</v>
      </c>
      <c r="E119" s="21" t="s">
        <v>163</v>
      </c>
      <c r="F119" s="21" t="s">
        <v>357</v>
      </c>
      <c r="G119" s="21" t="s">
        <v>213</v>
      </c>
      <c r="H119" s="21" t="s">
        <v>214</v>
      </c>
      <c r="I119" s="11">
        <v>0.04711805555555556</v>
      </c>
      <c r="J119" s="11">
        <v>0.04777777777777778</v>
      </c>
      <c r="K119" s="21"/>
      <c r="L119" s="21"/>
      <c r="M119" s="21"/>
      <c r="N119" s="21"/>
      <c r="O119" s="21" t="str">
        <f t="shared" si="1"/>
        <v>FFV50</v>
      </c>
      <c r="P119" s="21"/>
    </row>
    <row r="120" spans="1:16" ht="15">
      <c r="A120" s="21">
        <v>427</v>
      </c>
      <c r="B120" s="21">
        <v>288</v>
      </c>
      <c r="C120" s="21" t="s">
        <v>406</v>
      </c>
      <c r="D120" s="21" t="s">
        <v>407</v>
      </c>
      <c r="E120" s="21" t="s">
        <v>163</v>
      </c>
      <c r="F120" s="21" t="s">
        <v>357</v>
      </c>
      <c r="G120" s="21" t="s">
        <v>213</v>
      </c>
      <c r="H120" s="21" t="s">
        <v>214</v>
      </c>
      <c r="I120" s="11">
        <v>0.050625</v>
      </c>
      <c r="J120" s="11">
        <v>0.051319444444444445</v>
      </c>
      <c r="K120" s="21"/>
      <c r="L120" s="21"/>
      <c r="M120" s="21"/>
      <c r="N120" s="21"/>
      <c r="O120" s="21" t="str">
        <f t="shared" si="1"/>
        <v>FFV50</v>
      </c>
      <c r="P120" s="21"/>
    </row>
    <row r="121" spans="1:16" ht="15">
      <c r="A121" s="21">
        <v>428</v>
      </c>
      <c r="B121" s="21">
        <v>204</v>
      </c>
      <c r="C121" s="21" t="s">
        <v>246</v>
      </c>
      <c r="D121" s="21" t="s">
        <v>408</v>
      </c>
      <c r="E121" s="21" t="s">
        <v>163</v>
      </c>
      <c r="F121" s="21" t="s">
        <v>357</v>
      </c>
      <c r="G121" s="21" t="s">
        <v>259</v>
      </c>
      <c r="H121" s="21" t="s">
        <v>260</v>
      </c>
      <c r="I121" s="21" t="s">
        <v>201</v>
      </c>
      <c r="J121" s="21" t="s">
        <v>261</v>
      </c>
      <c r="K121" s="21" t="s">
        <v>222</v>
      </c>
      <c r="L121" s="11">
        <v>0.05347222222222222</v>
      </c>
      <c r="M121" s="11">
        <v>0.05401620370370371</v>
      </c>
      <c r="N121" s="21"/>
      <c r="O121" s="21" t="str">
        <f t="shared" si="1"/>
        <v>FFV50</v>
      </c>
      <c r="P121" s="21"/>
    </row>
    <row r="122" spans="1:16" ht="15">
      <c r="A122" s="21">
        <v>56</v>
      </c>
      <c r="B122" s="21">
        <v>459</v>
      </c>
      <c r="C122" s="21" t="s">
        <v>409</v>
      </c>
      <c r="D122" s="21" t="s">
        <v>410</v>
      </c>
      <c r="E122" s="21" t="s">
        <v>163</v>
      </c>
      <c r="F122" s="21" t="s">
        <v>411</v>
      </c>
      <c r="G122" s="21" t="s">
        <v>392</v>
      </c>
      <c r="H122" s="21" t="s">
        <v>393</v>
      </c>
      <c r="I122" s="21" t="s">
        <v>308</v>
      </c>
      <c r="J122" s="10">
        <v>1.7125000000000001</v>
      </c>
      <c r="K122" s="10">
        <v>1.7368055555555555</v>
      </c>
      <c r="L122" s="21"/>
      <c r="M122" s="21"/>
      <c r="N122" s="21"/>
      <c r="O122" s="21" t="str">
        <f t="shared" si="1"/>
        <v>FFV55</v>
      </c>
      <c r="P122" s="21"/>
    </row>
    <row r="123" spans="1:16" ht="15">
      <c r="A123" s="21">
        <v>87</v>
      </c>
      <c r="B123" s="21">
        <v>388</v>
      </c>
      <c r="C123" s="21" t="s">
        <v>309</v>
      </c>
      <c r="D123" s="21" t="s">
        <v>412</v>
      </c>
      <c r="E123" s="21" t="s">
        <v>163</v>
      </c>
      <c r="F123" s="21" t="s">
        <v>411</v>
      </c>
      <c r="G123" s="21" t="s">
        <v>165</v>
      </c>
      <c r="H123" s="21" t="s">
        <v>166</v>
      </c>
      <c r="I123" s="21" t="s">
        <v>167</v>
      </c>
      <c r="J123" s="10">
        <v>1.7993055555555555</v>
      </c>
      <c r="K123" s="10">
        <v>1.823611111111111</v>
      </c>
      <c r="L123" s="21"/>
      <c r="M123" s="21"/>
      <c r="N123" s="21"/>
      <c r="O123" s="21" t="str">
        <f t="shared" si="1"/>
        <v>FFV55</v>
      </c>
      <c r="P123" s="21"/>
    </row>
    <row r="124" spans="1:16" ht="15">
      <c r="A124" s="21">
        <v>128</v>
      </c>
      <c r="B124" s="21">
        <v>111</v>
      </c>
      <c r="C124" s="21" t="s">
        <v>413</v>
      </c>
      <c r="D124" s="21" t="s">
        <v>414</v>
      </c>
      <c r="E124" s="21" t="s">
        <v>163</v>
      </c>
      <c r="F124" s="21" t="s">
        <v>411</v>
      </c>
      <c r="G124" s="21" t="s">
        <v>228</v>
      </c>
      <c r="H124" s="21" t="s">
        <v>191</v>
      </c>
      <c r="I124" s="21" t="s">
        <v>192</v>
      </c>
      <c r="J124" s="10">
        <v>1.8826388888888888</v>
      </c>
      <c r="K124" s="10">
        <v>1.909027777777778</v>
      </c>
      <c r="L124" s="21"/>
      <c r="M124" s="21"/>
      <c r="N124" s="21"/>
      <c r="O124" s="21" t="str">
        <f t="shared" si="1"/>
        <v>FFV55</v>
      </c>
      <c r="P124" s="21" t="s">
        <v>415</v>
      </c>
    </row>
    <row r="125" spans="1:16" ht="15">
      <c r="A125" s="21">
        <v>181</v>
      </c>
      <c r="B125" s="21">
        <v>202</v>
      </c>
      <c r="C125" s="21" t="s">
        <v>416</v>
      </c>
      <c r="D125" s="21" t="s">
        <v>417</v>
      </c>
      <c r="E125" s="21" t="s">
        <v>163</v>
      </c>
      <c r="F125" s="21" t="s">
        <v>411</v>
      </c>
      <c r="G125" s="21" t="s">
        <v>213</v>
      </c>
      <c r="H125" s="21" t="s">
        <v>214</v>
      </c>
      <c r="I125" s="10">
        <v>2.0083333333333333</v>
      </c>
      <c r="J125" s="10">
        <v>2.0416666666666665</v>
      </c>
      <c r="K125" s="21"/>
      <c r="L125" s="21"/>
      <c r="M125" s="21"/>
      <c r="N125" s="21"/>
      <c r="O125" s="21" t="str">
        <f t="shared" si="1"/>
        <v>FFV55</v>
      </c>
      <c r="P125" s="21"/>
    </row>
    <row r="126" spans="1:16" ht="15">
      <c r="A126" s="21">
        <v>224</v>
      </c>
      <c r="B126" s="21">
        <v>448</v>
      </c>
      <c r="C126" s="21" t="s">
        <v>203</v>
      </c>
      <c r="D126" s="21" t="s">
        <v>418</v>
      </c>
      <c r="E126" s="21" t="s">
        <v>163</v>
      </c>
      <c r="F126" s="21" t="s">
        <v>411</v>
      </c>
      <c r="G126" s="21" t="s">
        <v>228</v>
      </c>
      <c r="H126" s="21" t="s">
        <v>191</v>
      </c>
      <c r="I126" s="21" t="s">
        <v>192</v>
      </c>
      <c r="J126" s="10">
        <v>2.0993055555555555</v>
      </c>
      <c r="K126" s="10">
        <v>2.13125</v>
      </c>
      <c r="L126" s="21"/>
      <c r="M126" s="21"/>
      <c r="N126" s="21"/>
      <c r="O126" s="21" t="str">
        <f t="shared" si="1"/>
        <v>FFV55</v>
      </c>
      <c r="P126" s="21" t="s">
        <v>419</v>
      </c>
    </row>
    <row r="127" spans="1:16" ht="15">
      <c r="A127" s="21">
        <v>226</v>
      </c>
      <c r="B127" s="21">
        <v>108</v>
      </c>
      <c r="C127" s="21" t="s">
        <v>278</v>
      </c>
      <c r="D127" s="21" t="s">
        <v>420</v>
      </c>
      <c r="E127" s="21" t="s">
        <v>163</v>
      </c>
      <c r="F127" s="21" t="s">
        <v>411</v>
      </c>
      <c r="G127" s="21" t="s">
        <v>252</v>
      </c>
      <c r="H127" s="21" t="s">
        <v>191</v>
      </c>
      <c r="I127" s="21" t="s">
        <v>192</v>
      </c>
      <c r="J127" s="10">
        <v>2.1125000000000003</v>
      </c>
      <c r="K127" s="10">
        <v>2.1381944444444447</v>
      </c>
      <c r="L127" s="21"/>
      <c r="M127" s="21"/>
      <c r="N127" s="21"/>
      <c r="O127" s="21" t="str">
        <f t="shared" si="1"/>
        <v>FFV55</v>
      </c>
      <c r="P127" s="21"/>
    </row>
    <row r="128" spans="1:16" ht="15">
      <c r="A128" s="21">
        <v>240</v>
      </c>
      <c r="B128" s="21">
        <v>76</v>
      </c>
      <c r="C128" s="21" t="s">
        <v>421</v>
      </c>
      <c r="D128" s="21" t="s">
        <v>422</v>
      </c>
      <c r="E128" s="21" t="s">
        <v>163</v>
      </c>
      <c r="F128" s="21" t="s">
        <v>411</v>
      </c>
      <c r="G128" s="21" t="s">
        <v>423</v>
      </c>
      <c r="H128" s="21" t="s">
        <v>424</v>
      </c>
      <c r="I128" s="21" t="s">
        <v>233</v>
      </c>
      <c r="J128" s="10">
        <v>2.1527777777777777</v>
      </c>
      <c r="K128" s="10">
        <v>2.180555555555556</v>
      </c>
      <c r="L128" s="21"/>
      <c r="M128" s="21"/>
      <c r="N128" s="21"/>
      <c r="O128" s="21" t="str">
        <f t="shared" si="1"/>
        <v>FFV55</v>
      </c>
      <c r="P128" s="21"/>
    </row>
    <row r="129" spans="1:16" ht="15">
      <c r="A129" s="21">
        <v>266</v>
      </c>
      <c r="B129" s="21">
        <v>67</v>
      </c>
      <c r="C129" s="21" t="s">
        <v>425</v>
      </c>
      <c r="D129" s="21" t="s">
        <v>426</v>
      </c>
      <c r="E129" s="21" t="s">
        <v>163</v>
      </c>
      <c r="F129" s="21" t="s">
        <v>411</v>
      </c>
      <c r="G129" s="21" t="s">
        <v>228</v>
      </c>
      <c r="H129" s="21" t="s">
        <v>191</v>
      </c>
      <c r="I129" s="21" t="s">
        <v>192</v>
      </c>
      <c r="J129" s="10">
        <v>2.203472222222222</v>
      </c>
      <c r="K129" s="10">
        <v>2.2354166666666666</v>
      </c>
      <c r="L129" s="21"/>
      <c r="M129" s="21"/>
      <c r="N129" s="21"/>
      <c r="O129" s="21" t="str">
        <f t="shared" si="1"/>
        <v>FFV55</v>
      </c>
      <c r="P129" s="21"/>
    </row>
    <row r="130" spans="1:16" ht="15">
      <c r="A130" s="21">
        <v>305</v>
      </c>
      <c r="B130" s="21">
        <v>344</v>
      </c>
      <c r="C130" s="21" t="s">
        <v>427</v>
      </c>
      <c r="D130" s="21" t="s">
        <v>428</v>
      </c>
      <c r="E130" s="21" t="s">
        <v>163</v>
      </c>
      <c r="F130" s="21" t="s">
        <v>411</v>
      </c>
      <c r="G130" s="21" t="s">
        <v>228</v>
      </c>
      <c r="H130" s="21" t="s">
        <v>191</v>
      </c>
      <c r="I130" s="21" t="s">
        <v>192</v>
      </c>
      <c r="J130" s="10">
        <v>2.2895833333333333</v>
      </c>
      <c r="K130" s="10">
        <v>2.2895833333333333</v>
      </c>
      <c r="L130" s="21"/>
      <c r="M130" s="21"/>
      <c r="N130" s="21"/>
      <c r="O130" s="21" t="str">
        <f t="shared" si="1"/>
        <v>FFV55</v>
      </c>
      <c r="P130" s="21"/>
    </row>
    <row r="131" spans="1:16" ht="15">
      <c r="A131" s="21">
        <v>313</v>
      </c>
      <c r="B131" s="21">
        <v>462</v>
      </c>
      <c r="C131" s="21" t="s">
        <v>429</v>
      </c>
      <c r="D131" s="21" t="s">
        <v>430</v>
      </c>
      <c r="E131" s="21" t="s">
        <v>163</v>
      </c>
      <c r="F131" s="21" t="s">
        <v>411</v>
      </c>
      <c r="G131" s="21" t="s">
        <v>200</v>
      </c>
      <c r="H131" s="21" t="s">
        <v>201</v>
      </c>
      <c r="I131" s="21" t="s">
        <v>202</v>
      </c>
      <c r="J131" s="21" t="s">
        <v>191</v>
      </c>
      <c r="K131" s="10">
        <v>2.2840277777777778</v>
      </c>
      <c r="L131" s="10">
        <v>2.3312500000000003</v>
      </c>
      <c r="M131" s="21"/>
      <c r="N131" s="21"/>
      <c r="O131" s="21" t="str">
        <f aca="true" t="shared" si="2" ref="O131:O194">E131&amp;F131</f>
        <v>FFV55</v>
      </c>
      <c r="P131" s="21"/>
    </row>
    <row r="132" spans="1:16" ht="15">
      <c r="A132" s="21">
        <v>347</v>
      </c>
      <c r="B132" s="21">
        <v>229</v>
      </c>
      <c r="C132" s="21" t="s">
        <v>431</v>
      </c>
      <c r="D132" s="21" t="s">
        <v>432</v>
      </c>
      <c r="E132" s="21" t="s">
        <v>163</v>
      </c>
      <c r="F132" s="21" t="s">
        <v>411</v>
      </c>
      <c r="G132" s="21" t="s">
        <v>213</v>
      </c>
      <c r="H132" s="21" t="s">
        <v>214</v>
      </c>
      <c r="I132" s="10">
        <v>2.3874999999999997</v>
      </c>
      <c r="J132" s="10">
        <v>2.426388888888889</v>
      </c>
      <c r="K132" s="21"/>
      <c r="L132" s="21"/>
      <c r="M132" s="21"/>
      <c r="N132" s="21"/>
      <c r="O132" s="21" t="str">
        <f t="shared" si="2"/>
        <v>FFV55</v>
      </c>
      <c r="P132" s="21"/>
    </row>
    <row r="133" spans="1:16" ht="15">
      <c r="A133" s="21">
        <v>353</v>
      </c>
      <c r="B133" s="21">
        <v>393</v>
      </c>
      <c r="C133" s="21" t="s">
        <v>433</v>
      </c>
      <c r="D133" s="21" t="s">
        <v>434</v>
      </c>
      <c r="E133" s="21" t="s">
        <v>163</v>
      </c>
      <c r="F133" s="21" t="s">
        <v>411</v>
      </c>
      <c r="G133" s="21" t="s">
        <v>252</v>
      </c>
      <c r="H133" s="21" t="s">
        <v>191</v>
      </c>
      <c r="I133" s="21" t="s">
        <v>192</v>
      </c>
      <c r="J133" s="10">
        <v>2.415277777777778</v>
      </c>
      <c r="K133" s="10">
        <v>2.44375</v>
      </c>
      <c r="L133" s="21"/>
      <c r="M133" s="21"/>
      <c r="N133" s="21"/>
      <c r="O133" s="21" t="str">
        <f t="shared" si="2"/>
        <v>FFV55</v>
      </c>
      <c r="P133" s="21"/>
    </row>
    <row r="134" spans="1:16" ht="15">
      <c r="A134" s="21">
        <v>356</v>
      </c>
      <c r="B134" s="21">
        <v>248</v>
      </c>
      <c r="C134" s="21" t="s">
        <v>435</v>
      </c>
      <c r="D134" s="21" t="s">
        <v>436</v>
      </c>
      <c r="E134" s="21" t="s">
        <v>163</v>
      </c>
      <c r="F134" s="21" t="s">
        <v>411</v>
      </c>
      <c r="G134" s="21" t="s">
        <v>189</v>
      </c>
      <c r="H134" s="21" t="s">
        <v>190</v>
      </c>
      <c r="I134" s="21" t="s">
        <v>191</v>
      </c>
      <c r="J134" s="21" t="s">
        <v>192</v>
      </c>
      <c r="K134" s="10">
        <v>2.4138888888888888</v>
      </c>
      <c r="L134" s="10">
        <v>2.4541666666666666</v>
      </c>
      <c r="M134" s="21"/>
      <c r="N134" s="21"/>
      <c r="O134" s="21" t="str">
        <f t="shared" si="2"/>
        <v>FFV55</v>
      </c>
      <c r="P134" s="21"/>
    </row>
    <row r="135" spans="1:16" ht="15">
      <c r="A135" s="21">
        <v>359</v>
      </c>
      <c r="B135" s="21">
        <v>30</v>
      </c>
      <c r="C135" s="21" t="s">
        <v>437</v>
      </c>
      <c r="D135" s="21" t="s">
        <v>438</v>
      </c>
      <c r="E135" s="21" t="s">
        <v>163</v>
      </c>
      <c r="F135" s="21" t="s">
        <v>411</v>
      </c>
      <c r="G135" s="21" t="s">
        <v>228</v>
      </c>
      <c r="H135" s="21" t="s">
        <v>191</v>
      </c>
      <c r="I135" s="21" t="s">
        <v>192</v>
      </c>
      <c r="J135" s="10">
        <v>2.4277777777777776</v>
      </c>
      <c r="K135" s="10">
        <v>2.463888888888889</v>
      </c>
      <c r="L135" s="21"/>
      <c r="M135" s="21"/>
      <c r="N135" s="21"/>
      <c r="O135" s="21" t="str">
        <f t="shared" si="2"/>
        <v>FFV55</v>
      </c>
      <c r="P135" s="21"/>
    </row>
    <row r="136" spans="1:16" ht="15">
      <c r="A136" s="21">
        <v>391</v>
      </c>
      <c r="B136" s="21">
        <v>281</v>
      </c>
      <c r="C136" s="21" t="s">
        <v>439</v>
      </c>
      <c r="D136" s="21" t="s">
        <v>440</v>
      </c>
      <c r="E136" s="21" t="s">
        <v>163</v>
      </c>
      <c r="F136" s="21" t="s">
        <v>411</v>
      </c>
      <c r="G136" s="21" t="s">
        <v>189</v>
      </c>
      <c r="H136" s="21" t="s">
        <v>190</v>
      </c>
      <c r="I136" s="21" t="s">
        <v>191</v>
      </c>
      <c r="J136" s="21" t="s">
        <v>192</v>
      </c>
      <c r="K136" s="11">
        <v>0.042256944444444444</v>
      </c>
      <c r="L136" s="11">
        <v>0.042916666666666665</v>
      </c>
      <c r="M136" s="21"/>
      <c r="N136" s="21"/>
      <c r="O136" s="21" t="str">
        <f t="shared" si="2"/>
        <v>FFV55</v>
      </c>
      <c r="P136" s="21"/>
    </row>
    <row r="137" spans="1:16" ht="15">
      <c r="A137" s="21">
        <v>401</v>
      </c>
      <c r="B137" s="21">
        <v>257</v>
      </c>
      <c r="C137" s="21" t="s">
        <v>441</v>
      </c>
      <c r="D137" s="21" t="s">
        <v>442</v>
      </c>
      <c r="E137" s="21" t="s">
        <v>163</v>
      </c>
      <c r="F137" s="21" t="s">
        <v>411</v>
      </c>
      <c r="G137" s="21" t="s">
        <v>307</v>
      </c>
      <c r="H137" s="21" t="s">
        <v>308</v>
      </c>
      <c r="I137" s="21" t="s">
        <v>233</v>
      </c>
      <c r="J137" s="11">
        <v>0.04282407407407407</v>
      </c>
      <c r="K137" s="11">
        <v>0.0435300925925926</v>
      </c>
      <c r="L137" s="21"/>
      <c r="M137" s="21"/>
      <c r="N137" s="21"/>
      <c r="O137" s="21" t="str">
        <f t="shared" si="2"/>
        <v>FFV55</v>
      </c>
      <c r="P137" s="21"/>
    </row>
    <row r="138" spans="1:16" ht="15">
      <c r="A138" s="21">
        <v>419</v>
      </c>
      <c r="B138" s="21">
        <v>407</v>
      </c>
      <c r="C138" s="21" t="s">
        <v>305</v>
      </c>
      <c r="D138" s="21" t="s">
        <v>443</v>
      </c>
      <c r="E138" s="21" t="s">
        <v>163</v>
      </c>
      <c r="F138" s="21" t="s">
        <v>411</v>
      </c>
      <c r="G138" s="21" t="s">
        <v>200</v>
      </c>
      <c r="H138" s="21" t="s">
        <v>201</v>
      </c>
      <c r="I138" s="21" t="s">
        <v>202</v>
      </c>
      <c r="J138" s="21" t="s">
        <v>191</v>
      </c>
      <c r="K138" s="11">
        <v>0.04605324074074074</v>
      </c>
      <c r="L138" s="11">
        <v>0.04684027777777778</v>
      </c>
      <c r="M138" s="21"/>
      <c r="N138" s="21"/>
      <c r="O138" s="21" t="str">
        <f t="shared" si="2"/>
        <v>FFV55</v>
      </c>
      <c r="P138" s="21"/>
    </row>
    <row r="139" spans="1:16" ht="15">
      <c r="A139" s="21">
        <v>430</v>
      </c>
      <c r="B139" s="21">
        <v>225</v>
      </c>
      <c r="C139" s="21" t="s">
        <v>319</v>
      </c>
      <c r="D139" s="21" t="s">
        <v>444</v>
      </c>
      <c r="E139" s="21" t="s">
        <v>163</v>
      </c>
      <c r="F139" s="21" t="s">
        <v>411</v>
      </c>
      <c r="G139" s="21" t="s">
        <v>228</v>
      </c>
      <c r="H139" s="21" t="s">
        <v>191</v>
      </c>
      <c r="I139" s="21" t="s">
        <v>192</v>
      </c>
      <c r="J139" s="11">
        <v>0.05575231481481482</v>
      </c>
      <c r="K139" s="11">
        <v>0.05641203703703704</v>
      </c>
      <c r="L139" s="21"/>
      <c r="M139" s="21"/>
      <c r="N139" s="21"/>
      <c r="O139" s="21" t="str">
        <f t="shared" si="2"/>
        <v>FFV55</v>
      </c>
      <c r="P139" s="21"/>
    </row>
    <row r="140" spans="1:16" ht="15">
      <c r="A140" s="21">
        <v>113</v>
      </c>
      <c r="B140" s="21">
        <v>383</v>
      </c>
      <c r="C140" s="21" t="s">
        <v>264</v>
      </c>
      <c r="D140" s="21" t="s">
        <v>445</v>
      </c>
      <c r="E140" s="21" t="s">
        <v>163</v>
      </c>
      <c r="F140" s="21" t="s">
        <v>446</v>
      </c>
      <c r="G140" s="21" t="s">
        <v>228</v>
      </c>
      <c r="H140" s="21" t="s">
        <v>191</v>
      </c>
      <c r="I140" s="21" t="s">
        <v>192</v>
      </c>
      <c r="J140" s="10">
        <v>1.8479166666666667</v>
      </c>
      <c r="K140" s="10">
        <v>1.8784722222222223</v>
      </c>
      <c r="L140" s="21"/>
      <c r="M140" s="21"/>
      <c r="N140" s="21"/>
      <c r="O140" s="21" t="str">
        <f t="shared" si="2"/>
        <v>FFV60</v>
      </c>
      <c r="P140" s="21" t="s">
        <v>358</v>
      </c>
    </row>
    <row r="141" spans="1:16" ht="15">
      <c r="A141" s="21">
        <v>134</v>
      </c>
      <c r="B141" s="21">
        <v>449</v>
      </c>
      <c r="C141" s="21" t="s">
        <v>447</v>
      </c>
      <c r="D141" s="21" t="s">
        <v>448</v>
      </c>
      <c r="E141" s="21" t="s">
        <v>163</v>
      </c>
      <c r="F141" s="21" t="s">
        <v>446</v>
      </c>
      <c r="G141" s="21" t="s">
        <v>449</v>
      </c>
      <c r="H141" s="21" t="s">
        <v>197</v>
      </c>
      <c r="I141" s="10">
        <v>1.8958333333333333</v>
      </c>
      <c r="J141" s="10">
        <v>1.9270833333333333</v>
      </c>
      <c r="K141" s="21"/>
      <c r="L141" s="21"/>
      <c r="M141" s="21"/>
      <c r="N141" s="21"/>
      <c r="O141" s="21" t="str">
        <f t="shared" si="2"/>
        <v>FFV60</v>
      </c>
      <c r="P141" s="21"/>
    </row>
    <row r="142" spans="1:16" ht="15">
      <c r="A142" s="21">
        <v>231</v>
      </c>
      <c r="B142" s="21">
        <v>339</v>
      </c>
      <c r="C142" s="21" t="s">
        <v>399</v>
      </c>
      <c r="D142" s="21" t="s">
        <v>450</v>
      </c>
      <c r="E142" s="21" t="s">
        <v>163</v>
      </c>
      <c r="F142" s="21" t="s">
        <v>446</v>
      </c>
      <c r="G142" s="10">
        <v>2.1194444444444445</v>
      </c>
      <c r="H142" s="10">
        <v>2.1576388888888887</v>
      </c>
      <c r="I142" s="21"/>
      <c r="J142" s="21"/>
      <c r="K142" s="21"/>
      <c r="L142" s="21"/>
      <c r="M142" s="21"/>
      <c r="N142" s="21"/>
      <c r="O142" s="21" t="str">
        <f t="shared" si="2"/>
        <v>FFV60</v>
      </c>
      <c r="P142" s="21"/>
    </row>
    <row r="143" spans="1:16" ht="15">
      <c r="A143" s="21">
        <v>276</v>
      </c>
      <c r="B143" s="21">
        <v>342</v>
      </c>
      <c r="C143" s="21" t="s">
        <v>451</v>
      </c>
      <c r="D143" s="21" t="s">
        <v>452</v>
      </c>
      <c r="E143" s="21" t="s">
        <v>163</v>
      </c>
      <c r="F143" s="21" t="s">
        <v>446</v>
      </c>
      <c r="G143" s="21" t="s">
        <v>453</v>
      </c>
      <c r="H143" s="21" t="s">
        <v>167</v>
      </c>
      <c r="I143" s="10">
        <v>2.2243055555555555</v>
      </c>
      <c r="J143" s="10">
        <v>2.2493055555555554</v>
      </c>
      <c r="K143" s="21"/>
      <c r="L143" s="21"/>
      <c r="M143" s="21"/>
      <c r="N143" s="21"/>
      <c r="O143" s="21" t="str">
        <f t="shared" si="2"/>
        <v>FFV60</v>
      </c>
      <c r="P143" s="21"/>
    </row>
    <row r="144" spans="1:16" ht="15">
      <c r="A144" s="21">
        <v>293</v>
      </c>
      <c r="B144" s="21">
        <v>279</v>
      </c>
      <c r="C144" s="21" t="s">
        <v>454</v>
      </c>
      <c r="D144" s="21" t="s">
        <v>455</v>
      </c>
      <c r="E144" s="21" t="s">
        <v>163</v>
      </c>
      <c r="F144" s="21" t="s">
        <v>446</v>
      </c>
      <c r="G144" s="10">
        <v>2.2263888888888888</v>
      </c>
      <c r="H144" s="10">
        <v>2.2694444444444444</v>
      </c>
      <c r="I144" s="21"/>
      <c r="J144" s="21"/>
      <c r="K144" s="21"/>
      <c r="L144" s="21"/>
      <c r="M144" s="21"/>
      <c r="N144" s="21"/>
      <c r="O144" s="21" t="str">
        <f t="shared" si="2"/>
        <v>FFV60</v>
      </c>
      <c r="P144" s="21"/>
    </row>
    <row r="145" spans="1:16" ht="15">
      <c r="A145" s="21">
        <v>344</v>
      </c>
      <c r="B145" s="21">
        <v>128</v>
      </c>
      <c r="C145" s="21" t="s">
        <v>425</v>
      </c>
      <c r="D145" s="21" t="s">
        <v>456</v>
      </c>
      <c r="E145" s="21" t="s">
        <v>163</v>
      </c>
      <c r="F145" s="21" t="s">
        <v>446</v>
      </c>
      <c r="G145" s="10">
        <v>2.3743055555555554</v>
      </c>
      <c r="H145" s="10">
        <v>2.415277777777778</v>
      </c>
      <c r="I145" s="21"/>
      <c r="J145" s="21"/>
      <c r="K145" s="21"/>
      <c r="L145" s="21"/>
      <c r="M145" s="21"/>
      <c r="N145" s="21"/>
      <c r="O145" s="21" t="str">
        <f t="shared" si="2"/>
        <v>FFV60</v>
      </c>
      <c r="P145" s="21"/>
    </row>
    <row r="146" spans="1:16" ht="15">
      <c r="A146" s="21">
        <v>425</v>
      </c>
      <c r="B146" s="21">
        <v>22</v>
      </c>
      <c r="C146" s="21" t="s">
        <v>236</v>
      </c>
      <c r="D146" s="21" t="s">
        <v>457</v>
      </c>
      <c r="E146" s="21" t="s">
        <v>163</v>
      </c>
      <c r="F146" s="21" t="s">
        <v>446</v>
      </c>
      <c r="G146" s="21" t="s">
        <v>213</v>
      </c>
      <c r="H146" s="21" t="s">
        <v>214</v>
      </c>
      <c r="I146" s="11">
        <v>0.04747685185185185</v>
      </c>
      <c r="J146" s="11">
        <v>0.048125</v>
      </c>
      <c r="K146" s="21"/>
      <c r="L146" s="21"/>
      <c r="M146" s="21"/>
      <c r="N146" s="21"/>
      <c r="O146" s="21" t="str">
        <f t="shared" si="2"/>
        <v>FFV60</v>
      </c>
      <c r="P146" s="21"/>
    </row>
    <row r="147" spans="1:16" ht="15">
      <c r="A147" s="21">
        <v>316</v>
      </c>
      <c r="B147" s="21">
        <v>472</v>
      </c>
      <c r="C147" s="21" t="s">
        <v>311</v>
      </c>
      <c r="D147" s="21" t="s">
        <v>458</v>
      </c>
      <c r="E147" s="21" t="s">
        <v>163</v>
      </c>
      <c r="F147" s="21" t="s">
        <v>459</v>
      </c>
      <c r="G147" s="21" t="s">
        <v>460</v>
      </c>
      <c r="H147" s="21" t="s">
        <v>461</v>
      </c>
      <c r="I147" s="21" t="s">
        <v>308</v>
      </c>
      <c r="J147" s="21" t="s">
        <v>233</v>
      </c>
      <c r="K147" s="10">
        <v>2.3069444444444445</v>
      </c>
      <c r="L147" s="10">
        <v>2.339583333333333</v>
      </c>
      <c r="M147" s="21"/>
      <c r="N147" s="21"/>
      <c r="O147" s="21" t="str">
        <f t="shared" si="2"/>
        <v>FFV65</v>
      </c>
      <c r="P147" s="21"/>
    </row>
    <row r="148" spans="1:16" ht="15">
      <c r="A148" s="21">
        <v>414</v>
      </c>
      <c r="B148" s="21">
        <v>363</v>
      </c>
      <c r="C148" s="21" t="s">
        <v>311</v>
      </c>
      <c r="D148" s="21" t="s">
        <v>462</v>
      </c>
      <c r="E148" s="21" t="s">
        <v>163</v>
      </c>
      <c r="F148" s="21" t="s">
        <v>459</v>
      </c>
      <c r="G148" s="21" t="s">
        <v>213</v>
      </c>
      <c r="H148" s="21" t="s">
        <v>214</v>
      </c>
      <c r="I148" s="11">
        <v>0.04452546296296297</v>
      </c>
      <c r="J148" s="11">
        <v>0.045196759259259256</v>
      </c>
      <c r="K148" s="21"/>
      <c r="L148" s="21"/>
      <c r="M148" s="21"/>
      <c r="N148" s="21"/>
      <c r="O148" s="21" t="str">
        <f t="shared" si="2"/>
        <v>FFV65</v>
      </c>
      <c r="P148" s="21"/>
    </row>
    <row r="149" spans="1:16" ht="15">
      <c r="A149" s="21">
        <v>62</v>
      </c>
      <c r="B149" s="21">
        <v>349</v>
      </c>
      <c r="C149" s="21" t="s">
        <v>286</v>
      </c>
      <c r="D149" s="21" t="s">
        <v>463</v>
      </c>
      <c r="E149" s="21" t="s">
        <v>163</v>
      </c>
      <c r="F149" s="21" t="s">
        <v>464</v>
      </c>
      <c r="G149" s="21" t="s">
        <v>228</v>
      </c>
      <c r="H149" s="21" t="s">
        <v>191</v>
      </c>
      <c r="I149" s="21" t="s">
        <v>192</v>
      </c>
      <c r="J149" s="10">
        <v>1.7256944444444444</v>
      </c>
      <c r="K149" s="10">
        <v>1.7513888888888889</v>
      </c>
      <c r="L149" s="21"/>
      <c r="M149" s="21"/>
      <c r="N149" s="21"/>
      <c r="O149" s="21" t="str">
        <f t="shared" si="2"/>
        <v>FSenior</v>
      </c>
      <c r="P149" s="21" t="s">
        <v>465</v>
      </c>
    </row>
    <row r="150" spans="1:16" ht="15">
      <c r="A150" s="21">
        <v>151</v>
      </c>
      <c r="B150" s="21">
        <v>149</v>
      </c>
      <c r="C150" s="21" t="s">
        <v>466</v>
      </c>
      <c r="D150" s="21" t="s">
        <v>467</v>
      </c>
      <c r="E150" s="21" t="s">
        <v>163</v>
      </c>
      <c r="F150" s="21" t="s">
        <v>464</v>
      </c>
      <c r="G150" s="21" t="s">
        <v>228</v>
      </c>
      <c r="H150" s="21" t="s">
        <v>191</v>
      </c>
      <c r="I150" s="21" t="s">
        <v>192</v>
      </c>
      <c r="J150" s="10">
        <v>1.9305555555555556</v>
      </c>
      <c r="K150" s="10">
        <v>1.9569444444444446</v>
      </c>
      <c r="L150" s="21"/>
      <c r="M150" s="21"/>
      <c r="N150" s="21"/>
      <c r="O150" s="21" t="str">
        <f t="shared" si="2"/>
        <v>FSenior</v>
      </c>
      <c r="P150" s="21" t="s">
        <v>468</v>
      </c>
    </row>
    <row r="151" spans="1:16" ht="15">
      <c r="A151" s="21">
        <v>175</v>
      </c>
      <c r="B151" s="21">
        <v>350</v>
      </c>
      <c r="C151" s="21" t="s">
        <v>469</v>
      </c>
      <c r="D151" s="21" t="s">
        <v>470</v>
      </c>
      <c r="E151" s="21" t="s">
        <v>163</v>
      </c>
      <c r="F151" s="21" t="s">
        <v>464</v>
      </c>
      <c r="G151" s="21" t="s">
        <v>228</v>
      </c>
      <c r="H151" s="21" t="s">
        <v>191</v>
      </c>
      <c r="I151" s="21" t="s">
        <v>192</v>
      </c>
      <c r="J151" s="10">
        <v>1.9881944444444446</v>
      </c>
      <c r="K151" s="10">
        <v>2.0236111111111112</v>
      </c>
      <c r="L151" s="21"/>
      <c r="M151" s="21"/>
      <c r="N151" s="21"/>
      <c r="O151" s="21" t="str">
        <f t="shared" si="2"/>
        <v>FSenior</v>
      </c>
      <c r="P151" s="21" t="s">
        <v>471</v>
      </c>
    </row>
    <row r="152" spans="1:16" ht="15">
      <c r="A152" s="21">
        <v>184</v>
      </c>
      <c r="B152" s="21">
        <v>401</v>
      </c>
      <c r="C152" s="21" t="s">
        <v>472</v>
      </c>
      <c r="D152" s="21" t="s">
        <v>473</v>
      </c>
      <c r="E152" s="21" t="s">
        <v>163</v>
      </c>
      <c r="F152" s="21" t="s">
        <v>464</v>
      </c>
      <c r="G152" s="21" t="s">
        <v>170</v>
      </c>
      <c r="H152" s="21" t="s">
        <v>201</v>
      </c>
      <c r="I152" s="21" t="s">
        <v>474</v>
      </c>
      <c r="J152" s="21" t="s">
        <v>167</v>
      </c>
      <c r="K152" s="21" t="s">
        <v>201</v>
      </c>
      <c r="L152" s="21" t="s">
        <v>197</v>
      </c>
      <c r="M152" s="10">
        <v>2.0027777777777778</v>
      </c>
      <c r="N152" s="10">
        <v>2.0458333333333334</v>
      </c>
      <c r="O152" s="21" t="str">
        <f t="shared" si="2"/>
        <v>FSenior</v>
      </c>
      <c r="P152" s="21"/>
    </row>
    <row r="153" spans="1:16" ht="15">
      <c r="A153" s="21">
        <v>200</v>
      </c>
      <c r="B153" s="21">
        <v>121</v>
      </c>
      <c r="C153" s="21" t="s">
        <v>413</v>
      </c>
      <c r="D153" s="21" t="s">
        <v>475</v>
      </c>
      <c r="E153" s="21" t="s">
        <v>163</v>
      </c>
      <c r="F153" s="21" t="s">
        <v>464</v>
      </c>
      <c r="G153" s="10">
        <v>2.0500000000000003</v>
      </c>
      <c r="H153" s="10">
        <v>2.0840277777777776</v>
      </c>
      <c r="I153" s="21"/>
      <c r="J153" s="21"/>
      <c r="K153" s="21"/>
      <c r="L153" s="21"/>
      <c r="M153" s="21"/>
      <c r="N153" s="21"/>
      <c r="O153" s="21" t="str">
        <f t="shared" si="2"/>
        <v>FSenior</v>
      </c>
      <c r="P153" s="21"/>
    </row>
    <row r="154" spans="1:16" ht="15">
      <c r="A154" s="21">
        <v>261</v>
      </c>
      <c r="B154" s="21">
        <v>234</v>
      </c>
      <c r="C154" s="21" t="s">
        <v>256</v>
      </c>
      <c r="D154" s="21" t="s">
        <v>476</v>
      </c>
      <c r="E154" s="21" t="s">
        <v>163</v>
      </c>
      <c r="F154" s="21" t="s">
        <v>464</v>
      </c>
      <c r="G154" s="10">
        <v>2.1819444444444445</v>
      </c>
      <c r="H154" s="10">
        <v>2.225</v>
      </c>
      <c r="I154" s="21"/>
      <c r="J154" s="21"/>
      <c r="K154" s="21"/>
      <c r="L154" s="21"/>
      <c r="M154" s="21"/>
      <c r="N154" s="21"/>
      <c r="O154" s="21" t="str">
        <f t="shared" si="2"/>
        <v>FSenior</v>
      </c>
      <c r="P154" s="21"/>
    </row>
    <row r="155" spans="1:16" ht="15">
      <c r="A155" s="21">
        <v>262</v>
      </c>
      <c r="B155" s="21">
        <v>333</v>
      </c>
      <c r="C155" s="21" t="s">
        <v>477</v>
      </c>
      <c r="D155" s="21" t="s">
        <v>478</v>
      </c>
      <c r="E155" s="21" t="s">
        <v>163</v>
      </c>
      <c r="F155" s="21" t="s">
        <v>464</v>
      </c>
      <c r="G155" s="21" t="s">
        <v>182</v>
      </c>
      <c r="H155" s="21" t="s">
        <v>222</v>
      </c>
      <c r="I155" s="10">
        <v>2.1902777777777778</v>
      </c>
      <c r="J155" s="10">
        <v>2.2263888888888888</v>
      </c>
      <c r="K155" s="21"/>
      <c r="L155" s="21"/>
      <c r="M155" s="21"/>
      <c r="N155" s="21"/>
      <c r="O155" s="21" t="str">
        <f t="shared" si="2"/>
        <v>FSenior</v>
      </c>
      <c r="P155" s="21"/>
    </row>
    <row r="156" spans="1:16" ht="15">
      <c r="A156" s="21">
        <v>267</v>
      </c>
      <c r="B156" s="21">
        <v>118</v>
      </c>
      <c r="C156" s="21" t="s">
        <v>479</v>
      </c>
      <c r="D156" s="21" t="s">
        <v>480</v>
      </c>
      <c r="E156" s="21" t="s">
        <v>163</v>
      </c>
      <c r="F156" s="21" t="s">
        <v>464</v>
      </c>
      <c r="G156" s="21" t="s">
        <v>213</v>
      </c>
      <c r="H156" s="21" t="s">
        <v>214</v>
      </c>
      <c r="I156" s="10">
        <v>2.196527777777778</v>
      </c>
      <c r="J156" s="10">
        <v>2.236111111111111</v>
      </c>
      <c r="K156" s="21"/>
      <c r="L156" s="21"/>
      <c r="M156" s="21"/>
      <c r="N156" s="21"/>
      <c r="O156" s="21" t="str">
        <f t="shared" si="2"/>
        <v>FSenior</v>
      </c>
      <c r="P156" s="21"/>
    </row>
    <row r="157" spans="1:16" ht="15">
      <c r="A157" s="21">
        <v>309</v>
      </c>
      <c r="B157" s="21">
        <v>32</v>
      </c>
      <c r="C157" s="21" t="s">
        <v>481</v>
      </c>
      <c r="D157" s="21" t="s">
        <v>482</v>
      </c>
      <c r="E157" s="21" t="s">
        <v>163</v>
      </c>
      <c r="F157" s="21" t="s">
        <v>464</v>
      </c>
      <c r="G157" s="10">
        <v>2.272222222222222</v>
      </c>
      <c r="H157" s="10">
        <v>2.308333333333333</v>
      </c>
      <c r="I157" s="21"/>
      <c r="J157" s="21"/>
      <c r="K157" s="21"/>
      <c r="L157" s="21"/>
      <c r="M157" s="21"/>
      <c r="N157" s="21"/>
      <c r="O157" s="21" t="str">
        <f t="shared" si="2"/>
        <v>FSenior</v>
      </c>
      <c r="P157" s="21"/>
    </row>
    <row r="158" spans="1:16" ht="15">
      <c r="A158" s="21">
        <v>321</v>
      </c>
      <c r="B158" s="21">
        <v>170</v>
      </c>
      <c r="C158" s="21" t="s">
        <v>483</v>
      </c>
      <c r="D158" s="21" t="s">
        <v>484</v>
      </c>
      <c r="E158" s="21" t="s">
        <v>163</v>
      </c>
      <c r="F158" s="21" t="s">
        <v>464</v>
      </c>
      <c r="G158" s="21" t="s">
        <v>252</v>
      </c>
      <c r="H158" s="21" t="s">
        <v>191</v>
      </c>
      <c r="I158" s="21" t="s">
        <v>192</v>
      </c>
      <c r="J158" s="10">
        <v>2.326388888888889</v>
      </c>
      <c r="K158" s="10">
        <v>2.354861111111111</v>
      </c>
      <c r="L158" s="21"/>
      <c r="M158" s="21"/>
      <c r="N158" s="21"/>
      <c r="O158" s="21" t="str">
        <f t="shared" si="2"/>
        <v>FSenior</v>
      </c>
      <c r="P158" s="21"/>
    </row>
    <row r="159" spans="1:16" ht="15">
      <c r="A159" s="21">
        <v>326</v>
      </c>
      <c r="B159" s="21">
        <v>463</v>
      </c>
      <c r="C159" s="21" t="s">
        <v>168</v>
      </c>
      <c r="D159" s="21" t="s">
        <v>485</v>
      </c>
      <c r="E159" s="21" t="s">
        <v>163</v>
      </c>
      <c r="F159" s="21" t="s">
        <v>464</v>
      </c>
      <c r="G159" s="10">
        <v>2.3249999999999997</v>
      </c>
      <c r="H159" s="10">
        <v>2.3722222222222222</v>
      </c>
      <c r="I159" s="21"/>
      <c r="J159" s="21"/>
      <c r="K159" s="21"/>
      <c r="L159" s="21"/>
      <c r="M159" s="21"/>
      <c r="N159" s="21"/>
      <c r="O159" s="21" t="str">
        <f t="shared" si="2"/>
        <v>FSenior</v>
      </c>
      <c r="P159" s="21"/>
    </row>
    <row r="160" spans="1:16" ht="15">
      <c r="A160" s="21">
        <v>342</v>
      </c>
      <c r="B160" s="21">
        <v>85</v>
      </c>
      <c r="C160" s="21" t="s">
        <v>486</v>
      </c>
      <c r="D160" s="21" t="s">
        <v>487</v>
      </c>
      <c r="E160" s="21" t="s">
        <v>163</v>
      </c>
      <c r="F160" s="21" t="s">
        <v>464</v>
      </c>
      <c r="G160" s="21" t="s">
        <v>259</v>
      </c>
      <c r="H160" s="21" t="s">
        <v>260</v>
      </c>
      <c r="I160" s="21" t="s">
        <v>201</v>
      </c>
      <c r="J160" s="21" t="s">
        <v>261</v>
      </c>
      <c r="K160" s="21" t="s">
        <v>222</v>
      </c>
      <c r="L160" s="10">
        <v>2.381944444444444</v>
      </c>
      <c r="M160" s="10">
        <v>2.4125</v>
      </c>
      <c r="N160" s="21"/>
      <c r="O160" s="21" t="str">
        <f t="shared" si="2"/>
        <v>FSenior</v>
      </c>
      <c r="P160" s="21"/>
    </row>
    <row r="161" spans="1:15" ht="15">
      <c r="A161" s="21">
        <v>354</v>
      </c>
      <c r="B161" s="21">
        <v>82</v>
      </c>
      <c r="C161" s="21" t="s">
        <v>488</v>
      </c>
      <c r="D161" s="21" t="s">
        <v>489</v>
      </c>
      <c r="E161" s="21" t="s">
        <v>163</v>
      </c>
      <c r="F161" s="21" t="s">
        <v>464</v>
      </c>
      <c r="G161" s="10">
        <v>2.4138888888888888</v>
      </c>
      <c r="H161" s="10">
        <v>2.4506944444444447</v>
      </c>
      <c r="I161" s="21"/>
      <c r="J161" s="21"/>
      <c r="K161" s="21"/>
      <c r="L161" s="21"/>
      <c r="M161" s="21"/>
      <c r="N161" s="21"/>
      <c r="O161" s="21" t="str">
        <f t="shared" si="2"/>
        <v>FSenior</v>
      </c>
    </row>
    <row r="162" spans="1:15" ht="15">
      <c r="A162" s="21">
        <v>364</v>
      </c>
      <c r="B162" s="21">
        <v>377</v>
      </c>
      <c r="C162" s="21" t="s">
        <v>253</v>
      </c>
      <c r="D162" s="21" t="s">
        <v>490</v>
      </c>
      <c r="E162" s="21" t="s">
        <v>163</v>
      </c>
      <c r="F162" s="21" t="s">
        <v>464</v>
      </c>
      <c r="G162" s="21" t="s">
        <v>491</v>
      </c>
      <c r="H162" s="21" t="s">
        <v>308</v>
      </c>
      <c r="I162" s="21" t="s">
        <v>233</v>
      </c>
      <c r="J162" s="10">
        <v>2.433333333333333</v>
      </c>
      <c r="K162" s="10">
        <v>2.4770833333333333</v>
      </c>
      <c r="L162" s="21"/>
      <c r="M162" s="21"/>
      <c r="N162" s="21"/>
      <c r="O162" s="21" t="str">
        <f t="shared" si="2"/>
        <v>FSenior</v>
      </c>
    </row>
    <row r="163" spans="1:15" ht="15">
      <c r="A163" s="21">
        <v>366</v>
      </c>
      <c r="B163" s="21">
        <v>347</v>
      </c>
      <c r="C163" s="21" t="s">
        <v>492</v>
      </c>
      <c r="D163" s="21" t="s">
        <v>493</v>
      </c>
      <c r="E163" s="21" t="s">
        <v>163</v>
      </c>
      <c r="F163" s="21" t="s">
        <v>464</v>
      </c>
      <c r="G163" s="10">
        <v>2.442361111111111</v>
      </c>
      <c r="H163" s="10">
        <v>2.4833333333333334</v>
      </c>
      <c r="I163" s="21"/>
      <c r="J163" s="21"/>
      <c r="K163" s="21"/>
      <c r="L163" s="21"/>
      <c r="M163" s="21"/>
      <c r="N163" s="21"/>
      <c r="O163" s="21" t="str">
        <f t="shared" si="2"/>
        <v>FSenior</v>
      </c>
    </row>
    <row r="164" spans="1:15" ht="15">
      <c r="A164" s="21">
        <v>377</v>
      </c>
      <c r="B164" s="21">
        <v>240</v>
      </c>
      <c r="C164" s="21" t="s">
        <v>295</v>
      </c>
      <c r="D164" s="21" t="s">
        <v>494</v>
      </c>
      <c r="E164" s="21" t="s">
        <v>163</v>
      </c>
      <c r="F164" s="21" t="s">
        <v>464</v>
      </c>
      <c r="G164" s="10">
        <v>2.482638888888889</v>
      </c>
      <c r="H164" s="11">
        <v>0.04215277777777778</v>
      </c>
      <c r="I164" s="21"/>
      <c r="J164" s="21"/>
      <c r="K164" s="21"/>
      <c r="L164" s="21"/>
      <c r="M164" s="21"/>
      <c r="N164" s="21"/>
      <c r="O164" s="21" t="str">
        <f t="shared" si="2"/>
        <v>FSenior</v>
      </c>
    </row>
    <row r="165" spans="1:15" ht="15">
      <c r="A165" s="21">
        <v>420</v>
      </c>
      <c r="B165" s="21">
        <v>446</v>
      </c>
      <c r="C165" s="21" t="s">
        <v>481</v>
      </c>
      <c r="D165" s="21" t="s">
        <v>495</v>
      </c>
      <c r="E165" s="21" t="s">
        <v>163</v>
      </c>
      <c r="F165" s="21" t="s">
        <v>464</v>
      </c>
      <c r="G165" s="11">
        <v>0.0462962962962963</v>
      </c>
      <c r="H165" s="11">
        <v>0.04710648148148148</v>
      </c>
      <c r="I165" s="21"/>
      <c r="J165" s="21"/>
      <c r="K165" s="21"/>
      <c r="L165" s="21"/>
      <c r="M165" s="21"/>
      <c r="N165" s="21"/>
      <c r="O165" s="21" t="str">
        <f t="shared" si="2"/>
        <v>FSenior</v>
      </c>
    </row>
    <row r="166" spans="1:15" ht="15">
      <c r="A166" s="21">
        <v>426</v>
      </c>
      <c r="B166" s="21">
        <v>52</v>
      </c>
      <c r="C166" s="21" t="s">
        <v>496</v>
      </c>
      <c r="D166" s="21" t="s">
        <v>497</v>
      </c>
      <c r="E166" s="21" t="s">
        <v>163</v>
      </c>
      <c r="F166" s="21" t="s">
        <v>464</v>
      </c>
      <c r="G166" s="21" t="s">
        <v>339</v>
      </c>
      <c r="H166" s="21" t="s">
        <v>340</v>
      </c>
      <c r="I166" s="21" t="s">
        <v>167</v>
      </c>
      <c r="J166" s="11">
        <v>0.049305555555555554</v>
      </c>
      <c r="K166" s="11">
        <v>0.050069444444444444</v>
      </c>
      <c r="L166" s="21"/>
      <c r="M166" s="21"/>
      <c r="N166" s="21"/>
      <c r="O166" s="21" t="str">
        <f t="shared" si="2"/>
        <v>FSenior</v>
      </c>
    </row>
    <row r="167" spans="1:15" ht="15">
      <c r="A167" s="21">
        <v>4</v>
      </c>
      <c r="B167" s="21">
        <v>443</v>
      </c>
      <c r="C167" s="21" t="s">
        <v>481</v>
      </c>
      <c r="D167" s="21" t="s">
        <v>498</v>
      </c>
      <c r="E167" s="21" t="s">
        <v>36</v>
      </c>
      <c r="F167" s="21" t="s">
        <v>499</v>
      </c>
      <c r="G167" s="21" t="s">
        <v>165</v>
      </c>
      <c r="H167" s="21" t="s">
        <v>166</v>
      </c>
      <c r="I167" s="21" t="s">
        <v>167</v>
      </c>
      <c r="J167" s="10">
        <v>1.4020833333333333</v>
      </c>
      <c r="K167" s="10">
        <v>1.4020833333333333</v>
      </c>
      <c r="L167" s="21"/>
      <c r="M167" s="21"/>
      <c r="N167" s="21"/>
      <c r="O167" s="21" t="str">
        <f t="shared" si="2"/>
        <v>MJnr.</v>
      </c>
    </row>
    <row r="168" spans="1:15" ht="15">
      <c r="A168" s="21">
        <v>16</v>
      </c>
      <c r="B168" s="21">
        <v>4</v>
      </c>
      <c r="C168" s="21" t="s">
        <v>500</v>
      </c>
      <c r="D168" s="21" t="s">
        <v>501</v>
      </c>
      <c r="E168" s="21" t="s">
        <v>36</v>
      </c>
      <c r="F168" s="21" t="s">
        <v>499</v>
      </c>
      <c r="G168" s="21" t="s">
        <v>375</v>
      </c>
      <c r="H168" s="21" t="s">
        <v>502</v>
      </c>
      <c r="I168" s="21" t="s">
        <v>167</v>
      </c>
      <c r="J168" s="10">
        <v>1.5125</v>
      </c>
      <c r="K168" s="10">
        <v>1.5354166666666667</v>
      </c>
      <c r="L168" s="21"/>
      <c r="M168" s="21"/>
      <c r="N168" s="21"/>
      <c r="O168" s="21" t="str">
        <f t="shared" si="2"/>
        <v>MJnr.</v>
      </c>
    </row>
    <row r="169" spans="1:15" ht="15">
      <c r="A169" s="21">
        <v>148</v>
      </c>
      <c r="B169" s="21">
        <v>315</v>
      </c>
      <c r="C169" s="21" t="s">
        <v>503</v>
      </c>
      <c r="D169" s="21" t="s">
        <v>504</v>
      </c>
      <c r="E169" s="21" t="s">
        <v>36</v>
      </c>
      <c r="F169" s="21" t="s">
        <v>499</v>
      </c>
      <c r="G169" s="21" t="s">
        <v>505</v>
      </c>
      <c r="H169" s="21" t="s">
        <v>506</v>
      </c>
      <c r="I169" s="10">
        <v>1.925</v>
      </c>
      <c r="J169" s="10">
        <v>1.9520833333333334</v>
      </c>
      <c r="K169" s="21"/>
      <c r="L169" s="21"/>
      <c r="M169" s="21"/>
      <c r="N169" s="21"/>
      <c r="O169" s="21" t="str">
        <f t="shared" si="2"/>
        <v>MJnr.</v>
      </c>
    </row>
    <row r="170" spans="1:15" ht="15">
      <c r="A170" s="21">
        <v>152</v>
      </c>
      <c r="B170" s="21">
        <v>417</v>
      </c>
      <c r="C170" s="21" t="s">
        <v>507</v>
      </c>
      <c r="D170" s="21" t="s">
        <v>508</v>
      </c>
      <c r="E170" s="21" t="s">
        <v>36</v>
      </c>
      <c r="F170" s="21" t="s">
        <v>499</v>
      </c>
      <c r="G170" s="10">
        <v>1.9312500000000001</v>
      </c>
      <c r="H170" s="10">
        <v>1.9590277777777778</v>
      </c>
      <c r="I170" s="21"/>
      <c r="J170" s="21"/>
      <c r="K170" s="21"/>
      <c r="L170" s="21"/>
      <c r="M170" s="21"/>
      <c r="N170" s="21"/>
      <c r="O170" s="21" t="str">
        <f t="shared" si="2"/>
        <v>MJnr.</v>
      </c>
    </row>
    <row r="171" spans="1:15" ht="15">
      <c r="A171" s="21">
        <v>189</v>
      </c>
      <c r="B171" s="21">
        <v>66</v>
      </c>
      <c r="C171" s="21" t="s">
        <v>509</v>
      </c>
      <c r="D171" s="21" t="s">
        <v>510</v>
      </c>
      <c r="E171" s="21" t="s">
        <v>36</v>
      </c>
      <c r="F171" s="21" t="s">
        <v>499</v>
      </c>
      <c r="G171" s="10">
        <v>2.0326388888888887</v>
      </c>
      <c r="H171" s="10">
        <v>2.0638888888888887</v>
      </c>
      <c r="I171" s="21"/>
      <c r="J171" s="21"/>
      <c r="K171" s="21"/>
      <c r="L171" s="21"/>
      <c r="M171" s="21"/>
      <c r="N171" s="21"/>
      <c r="O171" s="21" t="str">
        <f t="shared" si="2"/>
        <v>MJnr.</v>
      </c>
    </row>
    <row r="172" spans="1:15" ht="15">
      <c r="A172" s="21">
        <v>1</v>
      </c>
      <c r="B172" s="21">
        <v>455</v>
      </c>
      <c r="C172" s="21" t="s">
        <v>511</v>
      </c>
      <c r="D172" s="21" t="s">
        <v>512</v>
      </c>
      <c r="E172" s="21" t="s">
        <v>36</v>
      </c>
      <c r="F172" s="21" t="s">
        <v>464</v>
      </c>
      <c r="G172" s="21" t="s">
        <v>453</v>
      </c>
      <c r="H172" s="21" t="s">
        <v>167</v>
      </c>
      <c r="I172" s="10">
        <v>1.253472222222222</v>
      </c>
      <c r="J172" s="10">
        <v>1.2756944444444445</v>
      </c>
      <c r="K172" s="21"/>
      <c r="L172" s="21"/>
      <c r="M172" s="21"/>
      <c r="N172" s="21"/>
      <c r="O172" s="21" t="str">
        <f t="shared" si="2"/>
        <v>MSenior</v>
      </c>
    </row>
    <row r="173" spans="1:15" ht="15">
      <c r="A173" s="21">
        <v>2</v>
      </c>
      <c r="B173" s="21">
        <v>152</v>
      </c>
      <c r="C173" s="21" t="s">
        <v>513</v>
      </c>
      <c r="D173" s="21" t="s">
        <v>514</v>
      </c>
      <c r="E173" s="21" t="s">
        <v>36</v>
      </c>
      <c r="F173" s="21" t="s">
        <v>464</v>
      </c>
      <c r="G173" s="21" t="s">
        <v>375</v>
      </c>
      <c r="H173" s="21" t="s">
        <v>502</v>
      </c>
      <c r="I173" s="21" t="s">
        <v>167</v>
      </c>
      <c r="J173" s="10">
        <v>1.3375000000000001</v>
      </c>
      <c r="K173" s="10">
        <v>1.3597222222222223</v>
      </c>
      <c r="L173" s="21"/>
      <c r="M173" s="21"/>
      <c r="N173" s="21"/>
      <c r="O173" s="21" t="str">
        <f t="shared" si="2"/>
        <v>MSenior</v>
      </c>
    </row>
    <row r="174" spans="1:15" ht="15">
      <c r="A174" s="21">
        <v>3</v>
      </c>
      <c r="B174" s="21">
        <v>96</v>
      </c>
      <c r="C174" s="21" t="s">
        <v>515</v>
      </c>
      <c r="D174" s="21" t="s">
        <v>516</v>
      </c>
      <c r="E174" s="21" t="s">
        <v>36</v>
      </c>
      <c r="F174" s="21" t="s">
        <v>464</v>
      </c>
      <c r="G174" s="21" t="s">
        <v>517</v>
      </c>
      <c r="H174" s="21" t="s">
        <v>192</v>
      </c>
      <c r="I174" s="10">
        <v>1.3472222222222223</v>
      </c>
      <c r="J174" s="10">
        <v>1.3701388888888888</v>
      </c>
      <c r="K174" s="21"/>
      <c r="L174" s="21"/>
      <c r="M174" s="21"/>
      <c r="N174" s="21"/>
      <c r="O174" s="21" t="str">
        <f t="shared" si="2"/>
        <v>MSenior</v>
      </c>
    </row>
    <row r="175" spans="1:15" ht="15">
      <c r="A175" s="21">
        <v>5</v>
      </c>
      <c r="B175" s="21">
        <v>185</v>
      </c>
      <c r="C175" s="21" t="s">
        <v>518</v>
      </c>
      <c r="D175" s="21" t="s">
        <v>503</v>
      </c>
      <c r="E175" s="21" t="s">
        <v>36</v>
      </c>
      <c r="F175" s="21" t="s">
        <v>464</v>
      </c>
      <c r="G175" s="21" t="s">
        <v>165</v>
      </c>
      <c r="H175" s="21" t="s">
        <v>166</v>
      </c>
      <c r="I175" s="21" t="s">
        <v>167</v>
      </c>
      <c r="J175" s="10">
        <v>1.4138888888888888</v>
      </c>
      <c r="K175" s="10">
        <v>1.4368055555555557</v>
      </c>
      <c r="L175" s="21"/>
      <c r="M175" s="21"/>
      <c r="N175" s="21"/>
      <c r="O175" s="21" t="str">
        <f t="shared" si="2"/>
        <v>MSenior</v>
      </c>
    </row>
    <row r="176" spans="1:15" ht="15">
      <c r="A176" s="21">
        <v>6</v>
      </c>
      <c r="B176" s="21">
        <v>337</v>
      </c>
      <c r="C176" s="21" t="s">
        <v>519</v>
      </c>
      <c r="D176" s="21" t="s">
        <v>520</v>
      </c>
      <c r="E176" s="21" t="s">
        <v>36</v>
      </c>
      <c r="F176" s="21" t="s">
        <v>464</v>
      </c>
      <c r="G176" s="21" t="s">
        <v>375</v>
      </c>
      <c r="H176" s="21" t="s">
        <v>502</v>
      </c>
      <c r="I176" s="21" t="s">
        <v>167</v>
      </c>
      <c r="J176" s="10">
        <v>1.434722222222222</v>
      </c>
      <c r="K176" s="10">
        <v>1.457638888888889</v>
      </c>
      <c r="L176" s="21"/>
      <c r="M176" s="21"/>
      <c r="N176" s="21"/>
      <c r="O176" s="21" t="str">
        <f t="shared" si="2"/>
        <v>MSenior</v>
      </c>
    </row>
    <row r="177" spans="1:15" ht="15">
      <c r="A177" s="21">
        <v>7</v>
      </c>
      <c r="B177" s="21">
        <v>250</v>
      </c>
      <c r="C177" s="21" t="s">
        <v>521</v>
      </c>
      <c r="D177" s="21" t="s">
        <v>522</v>
      </c>
      <c r="E177" s="21" t="s">
        <v>36</v>
      </c>
      <c r="F177" s="21" t="s">
        <v>464</v>
      </c>
      <c r="G177" s="10">
        <v>1.440277777777778</v>
      </c>
      <c r="H177" s="10">
        <v>1.4631944444444445</v>
      </c>
      <c r="I177" s="21"/>
      <c r="J177" s="21"/>
      <c r="K177" s="21"/>
      <c r="L177" s="21"/>
      <c r="M177" s="21"/>
      <c r="N177" s="21"/>
      <c r="O177" s="21" t="str">
        <f t="shared" si="2"/>
        <v>MSenior</v>
      </c>
    </row>
    <row r="178" spans="1:15" ht="15">
      <c r="A178" s="21">
        <v>12</v>
      </c>
      <c r="B178" s="21">
        <v>114</v>
      </c>
      <c r="C178" s="21" t="s">
        <v>523</v>
      </c>
      <c r="D178" s="21" t="s">
        <v>524</v>
      </c>
      <c r="E178" s="21" t="s">
        <v>36</v>
      </c>
      <c r="F178" s="21" t="s">
        <v>464</v>
      </c>
      <c r="G178" s="10">
        <v>1.4881944444444446</v>
      </c>
      <c r="H178" s="10">
        <v>1.5125</v>
      </c>
      <c r="I178" s="21"/>
      <c r="J178" s="21"/>
      <c r="K178" s="21"/>
      <c r="L178" s="21"/>
      <c r="M178" s="21"/>
      <c r="N178" s="21"/>
      <c r="O178" s="21" t="str">
        <f t="shared" si="2"/>
        <v>MSenior</v>
      </c>
    </row>
    <row r="179" spans="1:15" ht="15">
      <c r="A179" s="21">
        <v>13</v>
      </c>
      <c r="B179" s="21">
        <v>286</v>
      </c>
      <c r="C179" s="21" t="s">
        <v>525</v>
      </c>
      <c r="D179" s="21" t="s">
        <v>526</v>
      </c>
      <c r="E179" s="21" t="s">
        <v>36</v>
      </c>
      <c r="F179" s="21" t="s">
        <v>464</v>
      </c>
      <c r="G179" s="21" t="s">
        <v>228</v>
      </c>
      <c r="H179" s="21" t="s">
        <v>191</v>
      </c>
      <c r="I179" s="21" t="s">
        <v>192</v>
      </c>
      <c r="J179" s="10">
        <v>1.4909722222222221</v>
      </c>
      <c r="K179" s="10">
        <v>1.513888888888889</v>
      </c>
      <c r="L179" s="21"/>
      <c r="M179" s="21"/>
      <c r="N179" s="21"/>
      <c r="O179" s="21" t="str">
        <f t="shared" si="2"/>
        <v>MSenior</v>
      </c>
    </row>
    <row r="180" spans="1:15" ht="15">
      <c r="A180" s="21">
        <v>19</v>
      </c>
      <c r="B180" s="21">
        <v>150</v>
      </c>
      <c r="C180" s="21" t="s">
        <v>527</v>
      </c>
      <c r="D180" s="21" t="s">
        <v>528</v>
      </c>
      <c r="E180" s="21" t="s">
        <v>36</v>
      </c>
      <c r="F180" s="21" t="s">
        <v>464</v>
      </c>
      <c r="G180" s="21" t="s">
        <v>252</v>
      </c>
      <c r="H180" s="21" t="s">
        <v>191</v>
      </c>
      <c r="I180" s="21" t="s">
        <v>192</v>
      </c>
      <c r="J180" s="10">
        <v>1.51875</v>
      </c>
      <c r="K180" s="10">
        <v>1.5416666666666667</v>
      </c>
      <c r="L180" s="21"/>
      <c r="M180" s="21"/>
      <c r="N180" s="21"/>
      <c r="O180" s="21" t="str">
        <f t="shared" si="2"/>
        <v>MSenior</v>
      </c>
    </row>
    <row r="181" spans="1:15" ht="15">
      <c r="A181" s="21">
        <v>20</v>
      </c>
      <c r="B181" s="21">
        <v>139</v>
      </c>
      <c r="C181" s="21" t="s">
        <v>529</v>
      </c>
      <c r="D181" s="21" t="s">
        <v>530</v>
      </c>
      <c r="E181" s="21" t="s">
        <v>36</v>
      </c>
      <c r="F181" s="21" t="s">
        <v>464</v>
      </c>
      <c r="G181" s="10">
        <v>1.51875</v>
      </c>
      <c r="H181" s="10">
        <v>1.5430555555555554</v>
      </c>
      <c r="I181" s="21"/>
      <c r="J181" s="21"/>
      <c r="K181" s="21"/>
      <c r="L181" s="21"/>
      <c r="M181" s="21"/>
      <c r="N181" s="21"/>
      <c r="O181" s="21" t="str">
        <f t="shared" si="2"/>
        <v>MSenior</v>
      </c>
    </row>
    <row r="182" spans="1:15" ht="15">
      <c r="A182" s="21">
        <v>22</v>
      </c>
      <c r="B182" s="21">
        <v>268</v>
      </c>
      <c r="C182" s="21" t="s">
        <v>417</v>
      </c>
      <c r="D182" s="21" t="s">
        <v>531</v>
      </c>
      <c r="E182" s="21" t="s">
        <v>36</v>
      </c>
      <c r="F182" s="21" t="s">
        <v>464</v>
      </c>
      <c r="G182" s="10">
        <v>1.5277777777777777</v>
      </c>
      <c r="H182" s="10">
        <v>1.5506944444444446</v>
      </c>
      <c r="I182" s="21"/>
      <c r="J182" s="21"/>
      <c r="K182" s="21"/>
      <c r="L182" s="21"/>
      <c r="M182" s="21"/>
      <c r="N182" s="21"/>
      <c r="O182" s="21" t="str">
        <f t="shared" si="2"/>
        <v>MSenior</v>
      </c>
    </row>
    <row r="183" spans="1:15" ht="15">
      <c r="A183" s="21">
        <v>28</v>
      </c>
      <c r="B183" s="21">
        <v>311</v>
      </c>
      <c r="C183" s="21" t="s">
        <v>532</v>
      </c>
      <c r="D183" s="21" t="s">
        <v>533</v>
      </c>
      <c r="E183" s="21" t="s">
        <v>36</v>
      </c>
      <c r="F183" s="21" t="s">
        <v>464</v>
      </c>
      <c r="G183" s="10">
        <v>1.5493055555555555</v>
      </c>
      <c r="H183" s="10">
        <v>1.5770833333333334</v>
      </c>
      <c r="I183" s="21"/>
      <c r="J183" s="21"/>
      <c r="K183" s="21"/>
      <c r="L183" s="21"/>
      <c r="M183" s="21"/>
      <c r="N183" s="21"/>
      <c r="O183" s="21" t="str">
        <f t="shared" si="2"/>
        <v>MSenior</v>
      </c>
    </row>
    <row r="184" spans="1:15" ht="15">
      <c r="A184" s="21">
        <v>30</v>
      </c>
      <c r="B184" s="21">
        <v>365</v>
      </c>
      <c r="C184" s="21" t="s">
        <v>515</v>
      </c>
      <c r="D184" s="21" t="s">
        <v>534</v>
      </c>
      <c r="E184" s="21" t="s">
        <v>36</v>
      </c>
      <c r="F184" s="21" t="s">
        <v>464</v>
      </c>
      <c r="G184" s="21" t="s">
        <v>165</v>
      </c>
      <c r="H184" s="21" t="s">
        <v>166</v>
      </c>
      <c r="I184" s="21" t="s">
        <v>167</v>
      </c>
      <c r="J184" s="10">
        <v>1.5840277777777778</v>
      </c>
      <c r="K184" s="10">
        <v>1.5840277777777778</v>
      </c>
      <c r="L184" s="21"/>
      <c r="M184" s="21"/>
      <c r="N184" s="21"/>
      <c r="O184" s="21" t="str">
        <f t="shared" si="2"/>
        <v>MSenior</v>
      </c>
    </row>
    <row r="185" spans="1:15" ht="15">
      <c r="A185" s="21">
        <v>33</v>
      </c>
      <c r="B185" s="21">
        <v>115</v>
      </c>
      <c r="C185" s="21" t="s">
        <v>535</v>
      </c>
      <c r="D185" s="21" t="s">
        <v>536</v>
      </c>
      <c r="E185" s="21" t="s">
        <v>36</v>
      </c>
      <c r="F185" s="21" t="s">
        <v>464</v>
      </c>
      <c r="G185" s="10">
        <v>1.5868055555555556</v>
      </c>
      <c r="H185" s="10">
        <v>1.611111111111111</v>
      </c>
      <c r="I185" s="21"/>
      <c r="J185" s="21"/>
      <c r="K185" s="21"/>
      <c r="L185" s="21"/>
      <c r="M185" s="21"/>
      <c r="N185" s="21"/>
      <c r="O185" s="21" t="str">
        <f t="shared" si="2"/>
        <v>MSenior</v>
      </c>
    </row>
    <row r="186" spans="1:15" ht="15">
      <c r="A186" s="21">
        <v>36</v>
      </c>
      <c r="B186" s="21">
        <v>87</v>
      </c>
      <c r="C186" s="21" t="s">
        <v>537</v>
      </c>
      <c r="D186" s="21" t="s">
        <v>538</v>
      </c>
      <c r="E186" s="21" t="s">
        <v>36</v>
      </c>
      <c r="F186" s="21" t="s">
        <v>464</v>
      </c>
      <c r="G186" s="21" t="s">
        <v>252</v>
      </c>
      <c r="H186" s="21" t="s">
        <v>191</v>
      </c>
      <c r="I186" s="21" t="s">
        <v>192</v>
      </c>
      <c r="J186" s="10">
        <v>1.604861111111111</v>
      </c>
      <c r="K186" s="10">
        <v>1.627777777777778</v>
      </c>
      <c r="L186" s="21"/>
      <c r="M186" s="21"/>
      <c r="N186" s="21"/>
      <c r="O186" s="21" t="str">
        <f t="shared" si="2"/>
        <v>MSenior</v>
      </c>
    </row>
    <row r="187" spans="1:15" ht="15">
      <c r="A187" s="21">
        <v>37</v>
      </c>
      <c r="B187" s="21">
        <v>211</v>
      </c>
      <c r="C187" s="21" t="s">
        <v>519</v>
      </c>
      <c r="D187" s="21" t="s">
        <v>539</v>
      </c>
      <c r="E187" s="21" t="s">
        <v>36</v>
      </c>
      <c r="F187" s="21" t="s">
        <v>464</v>
      </c>
      <c r="G187" s="21" t="s">
        <v>375</v>
      </c>
      <c r="H187" s="21" t="s">
        <v>540</v>
      </c>
      <c r="I187" s="21" t="s">
        <v>233</v>
      </c>
      <c r="J187" s="10">
        <v>1.611111111111111</v>
      </c>
      <c r="K187" s="10">
        <v>1.636111111111111</v>
      </c>
      <c r="L187" s="21"/>
      <c r="M187" s="21"/>
      <c r="N187" s="21"/>
      <c r="O187" s="21" t="str">
        <f t="shared" si="2"/>
        <v>MSenior</v>
      </c>
    </row>
    <row r="188" spans="1:15" ht="15">
      <c r="A188" s="21">
        <v>38</v>
      </c>
      <c r="B188" s="21">
        <v>228</v>
      </c>
      <c r="C188" s="21" t="s">
        <v>541</v>
      </c>
      <c r="D188" s="21" t="s">
        <v>542</v>
      </c>
      <c r="E188" s="21" t="s">
        <v>36</v>
      </c>
      <c r="F188" s="21" t="s">
        <v>464</v>
      </c>
      <c r="G188" s="10">
        <v>1.607638888888889</v>
      </c>
      <c r="H188" s="10">
        <v>1.6375</v>
      </c>
      <c r="I188" s="21"/>
      <c r="J188" s="21"/>
      <c r="K188" s="21"/>
      <c r="L188" s="21"/>
      <c r="M188" s="21"/>
      <c r="N188" s="21"/>
      <c r="O188" s="21" t="str">
        <f t="shared" si="2"/>
        <v>MSenior</v>
      </c>
    </row>
    <row r="189" spans="1:15" ht="15">
      <c r="A189" s="21">
        <v>42</v>
      </c>
      <c r="B189" s="21">
        <v>91</v>
      </c>
      <c r="C189" s="21" t="s">
        <v>543</v>
      </c>
      <c r="D189" s="21" t="s">
        <v>544</v>
      </c>
      <c r="E189" s="21" t="s">
        <v>36</v>
      </c>
      <c r="F189" s="21" t="s">
        <v>464</v>
      </c>
      <c r="G189" s="21" t="s">
        <v>213</v>
      </c>
      <c r="H189" s="21" t="s">
        <v>214</v>
      </c>
      <c r="I189" s="10">
        <v>1.6208333333333333</v>
      </c>
      <c r="J189" s="10">
        <v>1.6444444444444446</v>
      </c>
      <c r="K189" s="21"/>
      <c r="L189" s="21"/>
      <c r="M189" s="21"/>
      <c r="N189" s="21"/>
      <c r="O189" s="21" t="str">
        <f t="shared" si="2"/>
        <v>MSenior</v>
      </c>
    </row>
    <row r="190" spans="1:15" ht="15">
      <c r="A190" s="21">
        <v>48</v>
      </c>
      <c r="B190" s="21">
        <v>194</v>
      </c>
      <c r="C190" s="21" t="s">
        <v>545</v>
      </c>
      <c r="D190" s="21" t="s">
        <v>546</v>
      </c>
      <c r="E190" s="21" t="s">
        <v>36</v>
      </c>
      <c r="F190" s="21" t="s">
        <v>464</v>
      </c>
      <c r="G190" s="21" t="s">
        <v>213</v>
      </c>
      <c r="H190" s="21" t="s">
        <v>214</v>
      </c>
      <c r="I190" s="10">
        <v>1.653472222222222</v>
      </c>
      <c r="J190" s="10">
        <v>1.6770833333333333</v>
      </c>
      <c r="K190" s="21"/>
      <c r="L190" s="21"/>
      <c r="M190" s="21"/>
      <c r="N190" s="21"/>
      <c r="O190" s="21" t="str">
        <f t="shared" si="2"/>
        <v>MSenior</v>
      </c>
    </row>
    <row r="191" spans="1:15" ht="15">
      <c r="A191" s="21">
        <v>50</v>
      </c>
      <c r="B191" s="21">
        <v>309</v>
      </c>
      <c r="C191" s="21" t="s">
        <v>547</v>
      </c>
      <c r="D191" s="21" t="s">
        <v>244</v>
      </c>
      <c r="E191" s="21" t="s">
        <v>36</v>
      </c>
      <c r="F191" s="21" t="s">
        <v>464</v>
      </c>
      <c r="G191" s="10">
        <v>1.66875</v>
      </c>
      <c r="H191" s="10">
        <v>1.6972222222222222</v>
      </c>
      <c r="I191" s="21"/>
      <c r="J191" s="21"/>
      <c r="K191" s="21"/>
      <c r="L191" s="21"/>
      <c r="M191" s="21"/>
      <c r="N191" s="21"/>
      <c r="O191" s="21" t="str">
        <f t="shared" si="2"/>
        <v>MSenior</v>
      </c>
    </row>
    <row r="192" spans="1:15" ht="15">
      <c r="A192" s="21">
        <v>54</v>
      </c>
      <c r="B192" s="21">
        <v>416</v>
      </c>
      <c r="C192" s="21" t="s">
        <v>548</v>
      </c>
      <c r="D192" s="21" t="s">
        <v>549</v>
      </c>
      <c r="E192" s="21" t="s">
        <v>36</v>
      </c>
      <c r="F192" s="21" t="s">
        <v>464</v>
      </c>
      <c r="G192" s="21" t="s">
        <v>200</v>
      </c>
      <c r="H192" s="21" t="s">
        <v>201</v>
      </c>
      <c r="I192" s="21" t="s">
        <v>202</v>
      </c>
      <c r="J192" s="21" t="s">
        <v>191</v>
      </c>
      <c r="K192" s="10">
        <v>1.6881944444444443</v>
      </c>
      <c r="L192" s="10">
        <v>1.7180555555555557</v>
      </c>
      <c r="M192" s="21"/>
      <c r="N192" s="21"/>
      <c r="O192" s="21" t="str">
        <f t="shared" si="2"/>
        <v>MSenior</v>
      </c>
    </row>
    <row r="193" spans="1:15" ht="15">
      <c r="A193" s="21">
        <v>64</v>
      </c>
      <c r="B193" s="21">
        <v>218</v>
      </c>
      <c r="C193" s="21" t="s">
        <v>550</v>
      </c>
      <c r="D193" s="21" t="s">
        <v>551</v>
      </c>
      <c r="E193" s="21" t="s">
        <v>36</v>
      </c>
      <c r="F193" s="21" t="s">
        <v>464</v>
      </c>
      <c r="G193" s="21" t="s">
        <v>165</v>
      </c>
      <c r="H193" s="21" t="s">
        <v>552</v>
      </c>
      <c r="I193" s="21" t="s">
        <v>233</v>
      </c>
      <c r="J193" s="10">
        <v>1.7319444444444445</v>
      </c>
      <c r="K193" s="10">
        <v>1.7590277777777779</v>
      </c>
      <c r="L193" s="21"/>
      <c r="M193" s="21"/>
      <c r="N193" s="21"/>
      <c r="O193" s="21" t="str">
        <f t="shared" si="2"/>
        <v>MSenior</v>
      </c>
    </row>
    <row r="194" spans="1:15" ht="15">
      <c r="A194" s="21">
        <v>66</v>
      </c>
      <c r="B194" s="21">
        <v>252</v>
      </c>
      <c r="C194" s="21" t="s">
        <v>553</v>
      </c>
      <c r="D194" s="21" t="s">
        <v>554</v>
      </c>
      <c r="E194" s="21" t="s">
        <v>36</v>
      </c>
      <c r="F194" s="21" t="s">
        <v>464</v>
      </c>
      <c r="G194" s="10">
        <v>1.7256944444444444</v>
      </c>
      <c r="H194" s="10">
        <v>1.7618055555555554</v>
      </c>
      <c r="I194" s="21"/>
      <c r="J194" s="21"/>
      <c r="K194" s="21"/>
      <c r="L194" s="21"/>
      <c r="M194" s="21"/>
      <c r="N194" s="21"/>
      <c r="O194" s="21" t="str">
        <f t="shared" si="2"/>
        <v>MSenior</v>
      </c>
    </row>
    <row r="195" spans="1:15" ht="15">
      <c r="A195" s="21">
        <v>77</v>
      </c>
      <c r="B195" s="21">
        <v>473</v>
      </c>
      <c r="C195" s="21" t="s">
        <v>555</v>
      </c>
      <c r="D195" s="21" t="s">
        <v>556</v>
      </c>
      <c r="E195" s="21" t="s">
        <v>36</v>
      </c>
      <c r="F195" s="21" t="s">
        <v>464</v>
      </c>
      <c r="G195" s="10">
        <v>1.7631944444444445</v>
      </c>
      <c r="H195" s="10">
        <v>1.7944444444444445</v>
      </c>
      <c r="I195" s="21"/>
      <c r="J195" s="21"/>
      <c r="K195" s="21"/>
      <c r="L195" s="21"/>
      <c r="M195" s="21"/>
      <c r="N195" s="21"/>
      <c r="O195" s="21" t="str">
        <f aca="true" t="shared" si="3" ref="O195:O258">E195&amp;F195</f>
        <v>MSenior</v>
      </c>
    </row>
    <row r="196" spans="1:15" ht="15">
      <c r="A196" s="21">
        <v>78</v>
      </c>
      <c r="B196" s="21">
        <v>320</v>
      </c>
      <c r="C196" s="21" t="s">
        <v>507</v>
      </c>
      <c r="D196" s="21" t="s">
        <v>220</v>
      </c>
      <c r="E196" s="21" t="s">
        <v>36</v>
      </c>
      <c r="F196" s="21" t="s">
        <v>464</v>
      </c>
      <c r="G196" s="21" t="s">
        <v>221</v>
      </c>
      <c r="H196" s="21" t="s">
        <v>222</v>
      </c>
      <c r="I196" s="10">
        <v>1.7763888888888888</v>
      </c>
      <c r="J196" s="10">
        <v>1.8006944444444446</v>
      </c>
      <c r="K196" s="21"/>
      <c r="L196" s="21"/>
      <c r="M196" s="21"/>
      <c r="N196" s="21"/>
      <c r="O196" s="21" t="str">
        <f t="shared" si="3"/>
        <v>MSenior</v>
      </c>
    </row>
    <row r="197" spans="1:15" ht="15">
      <c r="A197" s="21">
        <v>83</v>
      </c>
      <c r="B197" s="21">
        <v>164</v>
      </c>
      <c r="C197" s="21" t="s">
        <v>557</v>
      </c>
      <c r="D197" s="21" t="s">
        <v>558</v>
      </c>
      <c r="E197" s="21" t="s">
        <v>36</v>
      </c>
      <c r="F197" s="21" t="s">
        <v>464</v>
      </c>
      <c r="G197" s="10">
        <v>1.78125</v>
      </c>
      <c r="H197" s="10">
        <v>1.809722222222222</v>
      </c>
      <c r="I197" s="21"/>
      <c r="J197" s="21"/>
      <c r="K197" s="21"/>
      <c r="L197" s="21"/>
      <c r="M197" s="21"/>
      <c r="N197" s="21"/>
      <c r="O197" s="21" t="str">
        <f t="shared" si="3"/>
        <v>MSenior</v>
      </c>
    </row>
    <row r="198" spans="1:15" ht="15">
      <c r="A198" s="21">
        <v>84</v>
      </c>
      <c r="B198" s="21">
        <v>135</v>
      </c>
      <c r="C198" s="21" t="s">
        <v>559</v>
      </c>
      <c r="D198" s="21" t="s">
        <v>560</v>
      </c>
      <c r="E198" s="21" t="s">
        <v>36</v>
      </c>
      <c r="F198" s="21" t="s">
        <v>464</v>
      </c>
      <c r="G198" s="21" t="s">
        <v>200</v>
      </c>
      <c r="H198" s="21" t="s">
        <v>201</v>
      </c>
      <c r="I198" s="21" t="s">
        <v>202</v>
      </c>
      <c r="J198" s="21" t="s">
        <v>191</v>
      </c>
      <c r="K198" s="10">
        <v>1.7826388888888889</v>
      </c>
      <c r="L198" s="10">
        <v>1.8118055555555557</v>
      </c>
      <c r="M198" s="21"/>
      <c r="N198" s="21"/>
      <c r="O198" s="21" t="str">
        <f t="shared" si="3"/>
        <v>MSenior</v>
      </c>
    </row>
    <row r="199" spans="1:15" ht="15">
      <c r="A199" s="21">
        <v>85</v>
      </c>
      <c r="B199" s="21">
        <v>453</v>
      </c>
      <c r="C199" s="21" t="s">
        <v>511</v>
      </c>
      <c r="D199" s="21" t="s">
        <v>561</v>
      </c>
      <c r="E199" s="21" t="s">
        <v>36</v>
      </c>
      <c r="F199" s="21" t="s">
        <v>464</v>
      </c>
      <c r="G199" s="10">
        <v>1.7819444444444443</v>
      </c>
      <c r="H199" s="10">
        <v>1.8131944444444443</v>
      </c>
      <c r="I199" s="21"/>
      <c r="J199" s="21"/>
      <c r="K199" s="21"/>
      <c r="L199" s="21"/>
      <c r="M199" s="21"/>
      <c r="N199" s="21"/>
      <c r="O199" s="21" t="str">
        <f t="shared" si="3"/>
        <v>MSenior</v>
      </c>
    </row>
    <row r="200" spans="1:15" ht="15">
      <c r="A200" s="21">
        <v>96</v>
      </c>
      <c r="B200" s="21">
        <v>5</v>
      </c>
      <c r="C200" s="21" t="s">
        <v>562</v>
      </c>
      <c r="D200" s="21" t="s">
        <v>501</v>
      </c>
      <c r="E200" s="21" t="s">
        <v>36</v>
      </c>
      <c r="F200" s="21" t="s">
        <v>464</v>
      </c>
      <c r="G200" s="10">
        <v>1.7993055555555555</v>
      </c>
      <c r="H200" s="10">
        <v>1.8347222222222221</v>
      </c>
      <c r="I200" s="21"/>
      <c r="J200" s="21"/>
      <c r="K200" s="21"/>
      <c r="L200" s="21"/>
      <c r="M200" s="21"/>
      <c r="N200" s="21"/>
      <c r="O200" s="21" t="str">
        <f t="shared" si="3"/>
        <v>MSenior</v>
      </c>
    </row>
    <row r="201" spans="1:15" ht="15">
      <c r="A201" s="21">
        <v>101</v>
      </c>
      <c r="B201" s="21">
        <v>452</v>
      </c>
      <c r="C201" s="21" t="s">
        <v>563</v>
      </c>
      <c r="D201" s="21" t="s">
        <v>564</v>
      </c>
      <c r="E201" s="21" t="s">
        <v>36</v>
      </c>
      <c r="F201" s="21" t="s">
        <v>464</v>
      </c>
      <c r="G201" s="10">
        <v>1.825</v>
      </c>
      <c r="H201" s="10">
        <v>1.8506944444444444</v>
      </c>
      <c r="I201" s="21"/>
      <c r="J201" s="21"/>
      <c r="K201" s="21"/>
      <c r="L201" s="21"/>
      <c r="M201" s="21"/>
      <c r="N201" s="21"/>
      <c r="O201" s="21" t="str">
        <f t="shared" si="3"/>
        <v>MSenior</v>
      </c>
    </row>
    <row r="202" spans="1:15" ht="15">
      <c r="A202" s="21">
        <v>102</v>
      </c>
      <c r="B202" s="21">
        <v>306</v>
      </c>
      <c r="C202" s="21" t="s">
        <v>565</v>
      </c>
      <c r="D202" s="21" t="s">
        <v>566</v>
      </c>
      <c r="E202" s="21" t="s">
        <v>36</v>
      </c>
      <c r="F202" s="21" t="s">
        <v>464</v>
      </c>
      <c r="G202" s="10">
        <v>1.8208333333333335</v>
      </c>
      <c r="H202" s="10">
        <v>1.8631944444444446</v>
      </c>
      <c r="I202" s="21"/>
      <c r="J202" s="21"/>
      <c r="K202" s="21"/>
      <c r="L202" s="21"/>
      <c r="M202" s="21"/>
      <c r="N202" s="21"/>
      <c r="O202" s="21" t="str">
        <f t="shared" si="3"/>
        <v>MSenior</v>
      </c>
    </row>
    <row r="203" spans="1:15" ht="15">
      <c r="A203" s="21">
        <v>104</v>
      </c>
      <c r="B203" s="21">
        <v>427</v>
      </c>
      <c r="C203" s="21" t="s">
        <v>567</v>
      </c>
      <c r="D203" s="21" t="s">
        <v>568</v>
      </c>
      <c r="E203" s="21" t="s">
        <v>36</v>
      </c>
      <c r="F203" s="21" t="s">
        <v>464</v>
      </c>
      <c r="G203" s="21" t="s">
        <v>182</v>
      </c>
      <c r="H203" s="21" t="s">
        <v>222</v>
      </c>
      <c r="I203" s="10">
        <v>1.829861111111111</v>
      </c>
      <c r="J203" s="10">
        <v>1.8645833333333333</v>
      </c>
      <c r="K203" s="21"/>
      <c r="L203" s="21"/>
      <c r="M203" s="21"/>
      <c r="N203" s="21"/>
      <c r="O203" s="21" t="str">
        <f t="shared" si="3"/>
        <v>MSenior</v>
      </c>
    </row>
    <row r="204" spans="1:15" ht="15">
      <c r="A204" s="21">
        <v>109</v>
      </c>
      <c r="B204" s="21">
        <v>458</v>
      </c>
      <c r="C204" s="21" t="s">
        <v>532</v>
      </c>
      <c r="D204" s="21" t="s">
        <v>501</v>
      </c>
      <c r="E204" s="21" t="s">
        <v>36</v>
      </c>
      <c r="F204" s="21" t="s">
        <v>464</v>
      </c>
      <c r="G204" s="10">
        <v>1.8395833333333333</v>
      </c>
      <c r="H204" s="10">
        <v>1.8715277777777777</v>
      </c>
      <c r="I204" s="21"/>
      <c r="J204" s="21"/>
      <c r="K204" s="21"/>
      <c r="L204" s="21"/>
      <c r="M204" s="21"/>
      <c r="N204" s="21"/>
      <c r="O204" s="21" t="str">
        <f t="shared" si="3"/>
        <v>MSenior</v>
      </c>
    </row>
    <row r="205" spans="1:15" ht="15">
      <c r="A205" s="21">
        <v>116</v>
      </c>
      <c r="B205" s="21">
        <v>42</v>
      </c>
      <c r="C205" s="21" t="s">
        <v>569</v>
      </c>
      <c r="D205" s="21" t="s">
        <v>375</v>
      </c>
      <c r="E205" s="21" t="s">
        <v>36</v>
      </c>
      <c r="F205" s="21" t="s">
        <v>464</v>
      </c>
      <c r="G205" s="21" t="s">
        <v>165</v>
      </c>
      <c r="H205" s="21" t="s">
        <v>166</v>
      </c>
      <c r="I205" s="21" t="s">
        <v>167</v>
      </c>
      <c r="J205" s="10">
        <v>1.8458333333333332</v>
      </c>
      <c r="K205" s="10">
        <v>1.8805555555555555</v>
      </c>
      <c r="L205" s="21"/>
      <c r="M205" s="21"/>
      <c r="N205" s="21"/>
      <c r="O205" s="21" t="str">
        <f t="shared" si="3"/>
        <v>MSenior</v>
      </c>
    </row>
    <row r="206" spans="1:15" ht="15">
      <c r="A206" s="21">
        <v>119</v>
      </c>
      <c r="B206" s="21">
        <v>429</v>
      </c>
      <c r="C206" s="21" t="s">
        <v>570</v>
      </c>
      <c r="D206" s="21" t="s">
        <v>571</v>
      </c>
      <c r="E206" s="21" t="s">
        <v>36</v>
      </c>
      <c r="F206" s="21" t="s">
        <v>464</v>
      </c>
      <c r="G206" s="10">
        <v>1.886111111111111</v>
      </c>
      <c r="H206" s="10">
        <v>1.886111111111111</v>
      </c>
      <c r="I206" s="21"/>
      <c r="J206" s="21"/>
      <c r="K206" s="21"/>
      <c r="L206" s="21"/>
      <c r="M206" s="21"/>
      <c r="N206" s="21"/>
      <c r="O206" s="21" t="str">
        <f t="shared" si="3"/>
        <v>MSenior</v>
      </c>
    </row>
    <row r="207" spans="1:15" ht="15">
      <c r="A207" s="21">
        <v>122</v>
      </c>
      <c r="B207" s="21">
        <v>431</v>
      </c>
      <c r="C207" s="21" t="s">
        <v>563</v>
      </c>
      <c r="D207" s="21" t="s">
        <v>247</v>
      </c>
      <c r="E207" s="21" t="s">
        <v>36</v>
      </c>
      <c r="F207" s="21" t="s">
        <v>464</v>
      </c>
      <c r="G207" s="21" t="s">
        <v>572</v>
      </c>
      <c r="H207" s="21" t="s">
        <v>175</v>
      </c>
      <c r="I207" s="10">
        <v>1.85625</v>
      </c>
      <c r="J207" s="10">
        <v>1.8916666666666666</v>
      </c>
      <c r="K207" s="21"/>
      <c r="L207" s="21"/>
      <c r="M207" s="21"/>
      <c r="N207" s="21"/>
      <c r="O207" s="21" t="str">
        <f t="shared" si="3"/>
        <v>MSenior</v>
      </c>
    </row>
    <row r="208" spans="1:15" ht="15">
      <c r="A208" s="21">
        <v>125</v>
      </c>
      <c r="B208" s="21">
        <v>295</v>
      </c>
      <c r="C208" s="21" t="s">
        <v>573</v>
      </c>
      <c r="D208" s="21" t="s">
        <v>574</v>
      </c>
      <c r="E208" s="21" t="s">
        <v>36</v>
      </c>
      <c r="F208" s="21" t="s">
        <v>464</v>
      </c>
      <c r="G208" s="10">
        <v>1.863888888888889</v>
      </c>
      <c r="H208" s="10">
        <v>1.9006944444444445</v>
      </c>
      <c r="I208" s="21"/>
      <c r="J208" s="21"/>
      <c r="K208" s="21"/>
      <c r="L208" s="21"/>
      <c r="M208" s="21"/>
      <c r="N208" s="21"/>
      <c r="O208" s="21" t="str">
        <f t="shared" si="3"/>
        <v>MSenior</v>
      </c>
    </row>
    <row r="209" spans="1:15" ht="15">
      <c r="A209" s="21">
        <v>130</v>
      </c>
      <c r="B209" s="21">
        <v>467</v>
      </c>
      <c r="C209" s="21" t="s">
        <v>575</v>
      </c>
      <c r="D209" s="21" t="s">
        <v>457</v>
      </c>
      <c r="E209" s="21" t="s">
        <v>36</v>
      </c>
      <c r="F209" s="21" t="s">
        <v>464</v>
      </c>
      <c r="G209" s="21" t="s">
        <v>552</v>
      </c>
      <c r="H209" s="21" t="s">
        <v>576</v>
      </c>
      <c r="I209" s="10">
        <v>1.8805555555555555</v>
      </c>
      <c r="J209" s="10">
        <v>1.9159722222222222</v>
      </c>
      <c r="K209" s="21"/>
      <c r="L209" s="21"/>
      <c r="M209" s="21"/>
      <c r="N209" s="21"/>
      <c r="O209" s="21" t="str">
        <f t="shared" si="3"/>
        <v>MSenior</v>
      </c>
    </row>
    <row r="210" spans="1:15" ht="15">
      <c r="A210" s="21">
        <v>136</v>
      </c>
      <c r="B210" s="21">
        <v>93</v>
      </c>
      <c r="C210" s="21" t="s">
        <v>577</v>
      </c>
      <c r="D210" s="21" t="s">
        <v>578</v>
      </c>
      <c r="E210" s="21" t="s">
        <v>36</v>
      </c>
      <c r="F210" s="21" t="s">
        <v>464</v>
      </c>
      <c r="G210" s="10">
        <v>1.903472222222222</v>
      </c>
      <c r="H210" s="10">
        <v>1.9340277777777777</v>
      </c>
      <c r="I210" s="21"/>
      <c r="J210" s="21"/>
      <c r="K210" s="21"/>
      <c r="L210" s="21"/>
      <c r="M210" s="21"/>
      <c r="N210" s="21"/>
      <c r="O210" s="21" t="str">
        <f t="shared" si="3"/>
        <v>MSenior</v>
      </c>
    </row>
    <row r="211" spans="1:15" ht="15">
      <c r="A211" s="21">
        <v>139</v>
      </c>
      <c r="B211" s="21">
        <v>267</v>
      </c>
      <c r="C211" s="21" t="s">
        <v>547</v>
      </c>
      <c r="D211" s="21" t="s">
        <v>579</v>
      </c>
      <c r="E211" s="21" t="s">
        <v>36</v>
      </c>
      <c r="F211" s="21" t="s">
        <v>464</v>
      </c>
      <c r="G211" s="10">
        <v>1.9145833333333335</v>
      </c>
      <c r="H211" s="10">
        <v>1.9395833333333332</v>
      </c>
      <c r="I211" s="21"/>
      <c r="J211" s="21"/>
      <c r="K211" s="21"/>
      <c r="L211" s="21"/>
      <c r="M211" s="21"/>
      <c r="N211" s="21"/>
      <c r="O211" s="21" t="str">
        <f t="shared" si="3"/>
        <v>MSenior</v>
      </c>
    </row>
    <row r="212" spans="1:15" ht="15">
      <c r="A212" s="21">
        <v>141</v>
      </c>
      <c r="B212" s="21">
        <v>402</v>
      </c>
      <c r="C212" s="21" t="s">
        <v>518</v>
      </c>
      <c r="D212" s="21" t="s">
        <v>580</v>
      </c>
      <c r="E212" s="21" t="s">
        <v>36</v>
      </c>
      <c r="F212" s="21" t="s">
        <v>464</v>
      </c>
      <c r="G212" s="21" t="s">
        <v>200</v>
      </c>
      <c r="H212" s="21" t="s">
        <v>201</v>
      </c>
      <c r="I212" s="21" t="s">
        <v>202</v>
      </c>
      <c r="J212" s="21" t="s">
        <v>191</v>
      </c>
      <c r="K212" s="10">
        <v>1.9145833333333335</v>
      </c>
      <c r="L212" s="10">
        <v>1.9430555555555555</v>
      </c>
      <c r="M212" s="21"/>
      <c r="N212" s="21"/>
      <c r="O212" s="21" t="str">
        <f t="shared" si="3"/>
        <v>MSenior</v>
      </c>
    </row>
    <row r="213" spans="1:15" ht="15">
      <c r="A213" s="21">
        <v>144</v>
      </c>
      <c r="B213" s="21">
        <v>50</v>
      </c>
      <c r="C213" s="21" t="s">
        <v>581</v>
      </c>
      <c r="D213" s="21" t="s">
        <v>582</v>
      </c>
      <c r="E213" s="21" t="s">
        <v>36</v>
      </c>
      <c r="F213" s="21" t="s">
        <v>464</v>
      </c>
      <c r="G213" s="10">
        <v>1.923611111111111</v>
      </c>
      <c r="H213" s="10">
        <v>1.9472222222222222</v>
      </c>
      <c r="I213" s="21"/>
      <c r="J213" s="21"/>
      <c r="K213" s="21"/>
      <c r="L213" s="21"/>
      <c r="M213" s="21"/>
      <c r="N213" s="21"/>
      <c r="O213" s="21" t="str">
        <f t="shared" si="3"/>
        <v>MSenior</v>
      </c>
    </row>
    <row r="214" spans="1:15" ht="15">
      <c r="A214" s="21">
        <v>149</v>
      </c>
      <c r="B214" s="21">
        <v>1</v>
      </c>
      <c r="C214" s="21" t="s">
        <v>559</v>
      </c>
      <c r="D214" s="21" t="s">
        <v>583</v>
      </c>
      <c r="E214" s="21" t="s">
        <v>36</v>
      </c>
      <c r="F214" s="21" t="s">
        <v>464</v>
      </c>
      <c r="G214" s="10">
        <v>1.9243055555555555</v>
      </c>
      <c r="H214" s="10">
        <v>1.9520833333333334</v>
      </c>
      <c r="I214" s="21"/>
      <c r="J214" s="21"/>
      <c r="K214" s="21"/>
      <c r="L214" s="21"/>
      <c r="M214" s="21"/>
      <c r="N214" s="21"/>
      <c r="O214" s="21" t="str">
        <f t="shared" si="3"/>
        <v>MSenior</v>
      </c>
    </row>
    <row r="215" spans="1:15" ht="15">
      <c r="A215" s="21">
        <v>153</v>
      </c>
      <c r="B215" s="21">
        <v>186</v>
      </c>
      <c r="C215" s="21" t="s">
        <v>481</v>
      </c>
      <c r="D215" s="21" t="s">
        <v>584</v>
      </c>
      <c r="E215" s="21" t="s">
        <v>36</v>
      </c>
      <c r="F215" s="21" t="s">
        <v>464</v>
      </c>
      <c r="G215" s="21" t="s">
        <v>585</v>
      </c>
      <c r="H215" s="21" t="s">
        <v>586</v>
      </c>
      <c r="I215" s="21" t="s">
        <v>540</v>
      </c>
      <c r="J215" s="10">
        <v>1.926388888888889</v>
      </c>
      <c r="K215" s="10">
        <v>1.9597222222222221</v>
      </c>
      <c r="L215" s="21"/>
      <c r="M215" s="21"/>
      <c r="N215" s="21"/>
      <c r="O215" s="21" t="str">
        <f t="shared" si="3"/>
        <v>MSenior</v>
      </c>
    </row>
    <row r="216" spans="1:15" ht="15">
      <c r="A216" s="21">
        <v>159</v>
      </c>
      <c r="B216" s="21">
        <v>433</v>
      </c>
      <c r="C216" s="21" t="s">
        <v>537</v>
      </c>
      <c r="D216" s="21" t="s">
        <v>587</v>
      </c>
      <c r="E216" s="21" t="s">
        <v>36</v>
      </c>
      <c r="F216" s="21" t="s">
        <v>464</v>
      </c>
      <c r="G216" s="10">
        <v>1.9465277777777779</v>
      </c>
      <c r="H216" s="10">
        <v>1.9729166666666667</v>
      </c>
      <c r="I216" s="21"/>
      <c r="J216" s="21"/>
      <c r="K216" s="21"/>
      <c r="L216" s="21"/>
      <c r="M216" s="21"/>
      <c r="N216" s="21"/>
      <c r="O216" s="21" t="str">
        <f t="shared" si="3"/>
        <v>MSenior</v>
      </c>
    </row>
    <row r="217" spans="1:15" ht="15">
      <c r="A217" s="21">
        <v>160</v>
      </c>
      <c r="B217" s="21">
        <v>37</v>
      </c>
      <c r="C217" s="21" t="s">
        <v>507</v>
      </c>
      <c r="D217" s="21" t="s">
        <v>588</v>
      </c>
      <c r="E217" s="21" t="s">
        <v>36</v>
      </c>
      <c r="F217" s="21" t="s">
        <v>464</v>
      </c>
      <c r="G217" s="10">
        <v>1.9458333333333335</v>
      </c>
      <c r="H217" s="10">
        <v>1.9763888888888888</v>
      </c>
      <c r="I217" s="21"/>
      <c r="J217" s="21"/>
      <c r="K217" s="21"/>
      <c r="L217" s="21"/>
      <c r="M217" s="21"/>
      <c r="N217" s="21"/>
      <c r="O217" s="21" t="str">
        <f t="shared" si="3"/>
        <v>MSenior</v>
      </c>
    </row>
    <row r="218" spans="1:15" ht="15">
      <c r="A218" s="21">
        <v>163</v>
      </c>
      <c r="B218" s="21">
        <v>62</v>
      </c>
      <c r="C218" s="21" t="s">
        <v>567</v>
      </c>
      <c r="D218" s="21" t="s">
        <v>589</v>
      </c>
      <c r="E218" s="21" t="s">
        <v>36</v>
      </c>
      <c r="F218" s="21" t="s">
        <v>464</v>
      </c>
      <c r="G218" s="10">
        <v>1.9854166666666666</v>
      </c>
      <c r="H218" s="10">
        <v>1.9854166666666666</v>
      </c>
      <c r="I218" s="21"/>
      <c r="J218" s="21"/>
      <c r="K218" s="21"/>
      <c r="L218" s="21"/>
      <c r="M218" s="21"/>
      <c r="N218" s="21"/>
      <c r="O218" s="21" t="str">
        <f t="shared" si="3"/>
        <v>MSenior</v>
      </c>
    </row>
    <row r="219" spans="1:15" ht="15">
      <c r="A219" s="21">
        <v>167</v>
      </c>
      <c r="B219" s="21">
        <v>175</v>
      </c>
      <c r="C219" s="21" t="s">
        <v>590</v>
      </c>
      <c r="D219" s="21" t="s">
        <v>591</v>
      </c>
      <c r="E219" s="21" t="s">
        <v>36</v>
      </c>
      <c r="F219" s="21" t="s">
        <v>464</v>
      </c>
      <c r="G219" s="10">
        <v>1.9701388888888889</v>
      </c>
      <c r="H219" s="10">
        <v>1.9979166666666668</v>
      </c>
      <c r="I219" s="21"/>
      <c r="J219" s="21"/>
      <c r="K219" s="21"/>
      <c r="L219" s="21"/>
      <c r="M219" s="21"/>
      <c r="N219" s="21"/>
      <c r="O219" s="21" t="str">
        <f t="shared" si="3"/>
        <v>MSenior</v>
      </c>
    </row>
    <row r="220" spans="1:15" ht="15">
      <c r="A220" s="21">
        <v>172</v>
      </c>
      <c r="B220" s="21">
        <v>376</v>
      </c>
      <c r="C220" s="21" t="s">
        <v>592</v>
      </c>
      <c r="D220" s="21" t="s">
        <v>593</v>
      </c>
      <c r="E220" s="21" t="s">
        <v>36</v>
      </c>
      <c r="F220" s="21" t="s">
        <v>464</v>
      </c>
      <c r="G220" s="10">
        <v>2.011111111111111</v>
      </c>
      <c r="H220" s="10">
        <v>2.011111111111111</v>
      </c>
      <c r="I220" s="21"/>
      <c r="J220" s="21"/>
      <c r="K220" s="21"/>
      <c r="L220" s="21"/>
      <c r="M220" s="21"/>
      <c r="N220" s="21"/>
      <c r="O220" s="21" t="str">
        <f t="shared" si="3"/>
        <v>MSenior</v>
      </c>
    </row>
    <row r="221" spans="1:15" ht="15">
      <c r="A221" s="21">
        <v>176</v>
      </c>
      <c r="B221" s="21">
        <v>212</v>
      </c>
      <c r="C221" s="21" t="s">
        <v>519</v>
      </c>
      <c r="D221" s="21" t="s">
        <v>594</v>
      </c>
      <c r="E221" s="21" t="s">
        <v>36</v>
      </c>
      <c r="F221" s="21" t="s">
        <v>464</v>
      </c>
      <c r="G221" s="10">
        <v>2.0006944444444446</v>
      </c>
      <c r="H221" s="10">
        <v>2.024305555555556</v>
      </c>
      <c r="I221" s="21"/>
      <c r="J221" s="21"/>
      <c r="K221" s="21"/>
      <c r="L221" s="21"/>
      <c r="M221" s="21"/>
      <c r="N221" s="21"/>
      <c r="O221" s="21" t="str">
        <f t="shared" si="3"/>
        <v>MSenior</v>
      </c>
    </row>
    <row r="222" spans="1:15" ht="15">
      <c r="A222" s="21">
        <v>178</v>
      </c>
      <c r="B222" s="21">
        <v>237</v>
      </c>
      <c r="C222" s="21" t="s">
        <v>481</v>
      </c>
      <c r="D222" s="21" t="s">
        <v>595</v>
      </c>
      <c r="E222" s="21" t="s">
        <v>36</v>
      </c>
      <c r="F222" s="21" t="s">
        <v>464</v>
      </c>
      <c r="G222" s="10">
        <v>1.9916666666666665</v>
      </c>
      <c r="H222" s="10">
        <v>2.029166666666667</v>
      </c>
      <c r="I222" s="21"/>
      <c r="J222" s="21"/>
      <c r="K222" s="21"/>
      <c r="L222" s="21"/>
      <c r="M222" s="21"/>
      <c r="N222" s="21"/>
      <c r="O222" s="21" t="str">
        <f t="shared" si="3"/>
        <v>MSenior</v>
      </c>
    </row>
    <row r="223" spans="1:15" ht="15">
      <c r="A223" s="21">
        <v>180</v>
      </c>
      <c r="B223" s="21">
        <v>137</v>
      </c>
      <c r="C223" s="21" t="s">
        <v>596</v>
      </c>
      <c r="D223" s="21" t="s">
        <v>215</v>
      </c>
      <c r="E223" s="21" t="s">
        <v>36</v>
      </c>
      <c r="F223" s="21" t="s">
        <v>464</v>
      </c>
      <c r="G223" s="10">
        <v>1.9930555555555556</v>
      </c>
      <c r="H223" s="10">
        <v>2.0375</v>
      </c>
      <c r="I223" s="21"/>
      <c r="J223" s="21"/>
      <c r="K223" s="21"/>
      <c r="L223" s="21"/>
      <c r="M223" s="21"/>
      <c r="N223" s="21"/>
      <c r="O223" s="21" t="str">
        <f t="shared" si="3"/>
        <v>MSenior</v>
      </c>
    </row>
    <row r="224" spans="1:15" ht="15">
      <c r="A224" s="21">
        <v>183</v>
      </c>
      <c r="B224" s="21">
        <v>346</v>
      </c>
      <c r="C224" s="21" t="s">
        <v>597</v>
      </c>
      <c r="D224" s="21" t="s">
        <v>493</v>
      </c>
      <c r="E224" s="21" t="s">
        <v>36</v>
      </c>
      <c r="F224" s="10" t="s">
        <v>464</v>
      </c>
      <c r="G224" s="10"/>
      <c r="H224" s="21"/>
      <c r="I224" s="21"/>
      <c r="J224" s="21"/>
      <c r="K224" s="21"/>
      <c r="L224" s="21"/>
      <c r="M224" s="21"/>
      <c r="N224" s="21"/>
      <c r="O224" s="21" t="str">
        <f t="shared" si="3"/>
        <v>MSenior</v>
      </c>
    </row>
    <row r="225" spans="1:15" ht="15">
      <c r="A225" s="21">
        <v>192</v>
      </c>
      <c r="B225" s="21">
        <v>53</v>
      </c>
      <c r="C225" s="21" t="s">
        <v>598</v>
      </c>
      <c r="D225" s="21" t="s">
        <v>599</v>
      </c>
      <c r="E225" s="21" t="s">
        <v>36</v>
      </c>
      <c r="F225" s="21" t="s">
        <v>464</v>
      </c>
      <c r="G225" s="10">
        <v>2.0277777777777777</v>
      </c>
      <c r="H225" s="10">
        <v>2.0708333333333333</v>
      </c>
      <c r="I225" s="21"/>
      <c r="J225" s="21"/>
      <c r="K225" s="21"/>
      <c r="L225" s="21"/>
      <c r="M225" s="21"/>
      <c r="N225" s="21"/>
      <c r="O225" s="21" t="str">
        <f t="shared" si="3"/>
        <v>MSenior</v>
      </c>
    </row>
    <row r="226" spans="1:15" ht="15">
      <c r="A226" s="21">
        <v>199</v>
      </c>
      <c r="B226" s="21">
        <v>330</v>
      </c>
      <c r="C226" s="21" t="s">
        <v>600</v>
      </c>
      <c r="D226" s="21" t="s">
        <v>601</v>
      </c>
      <c r="E226" s="21" t="s">
        <v>36</v>
      </c>
      <c r="F226" s="21" t="s">
        <v>464</v>
      </c>
      <c r="G226" s="10">
        <v>2.0444444444444447</v>
      </c>
      <c r="H226" s="10">
        <v>2.0819444444444444</v>
      </c>
      <c r="I226" s="21"/>
      <c r="J226" s="21"/>
      <c r="K226" s="21"/>
      <c r="L226" s="21"/>
      <c r="M226" s="21"/>
      <c r="N226" s="21"/>
      <c r="O226" s="21" t="str">
        <f t="shared" si="3"/>
        <v>MSenior</v>
      </c>
    </row>
    <row r="227" spans="1:15" ht="15">
      <c r="A227" s="21">
        <v>211</v>
      </c>
      <c r="B227" s="21">
        <v>208</v>
      </c>
      <c r="C227" s="21" t="s">
        <v>545</v>
      </c>
      <c r="D227" s="21" t="s">
        <v>602</v>
      </c>
      <c r="E227" s="21" t="s">
        <v>36</v>
      </c>
      <c r="F227" s="21" t="s">
        <v>464</v>
      </c>
      <c r="G227" s="10">
        <v>2.079861111111111</v>
      </c>
      <c r="H227" s="10">
        <v>2.1131944444444444</v>
      </c>
      <c r="I227" s="21"/>
      <c r="J227" s="21"/>
      <c r="K227" s="21"/>
      <c r="L227" s="21"/>
      <c r="M227" s="21"/>
      <c r="N227" s="21"/>
      <c r="O227" s="21" t="str">
        <f t="shared" si="3"/>
        <v>MSenior</v>
      </c>
    </row>
    <row r="228" spans="1:15" ht="15">
      <c r="A228" s="21">
        <v>218</v>
      </c>
      <c r="B228" s="21">
        <v>474</v>
      </c>
      <c r="C228" s="21" t="s">
        <v>541</v>
      </c>
      <c r="D228" s="21" t="s">
        <v>603</v>
      </c>
      <c r="E228" s="21" t="s">
        <v>36</v>
      </c>
      <c r="F228" s="21" t="s">
        <v>464</v>
      </c>
      <c r="G228" s="10">
        <v>2.0944444444444446</v>
      </c>
      <c r="H228" s="10">
        <v>2.1215277777777777</v>
      </c>
      <c r="I228" s="21"/>
      <c r="J228" s="21"/>
      <c r="K228" s="21"/>
      <c r="L228" s="21"/>
      <c r="M228" s="21"/>
      <c r="N228" s="21"/>
      <c r="O228" s="21" t="str">
        <f t="shared" si="3"/>
        <v>MSenior</v>
      </c>
    </row>
    <row r="229" spans="1:15" ht="15">
      <c r="A229" s="21">
        <v>221</v>
      </c>
      <c r="B229" s="21">
        <v>299</v>
      </c>
      <c r="C229" s="21" t="s">
        <v>604</v>
      </c>
      <c r="D229" s="21" t="s">
        <v>605</v>
      </c>
      <c r="E229" s="21" t="s">
        <v>36</v>
      </c>
      <c r="F229" s="21" t="s">
        <v>464</v>
      </c>
      <c r="G229" s="10">
        <v>2.0944444444444446</v>
      </c>
      <c r="H229" s="10">
        <v>2.1263888888888887</v>
      </c>
      <c r="I229" s="21"/>
      <c r="J229" s="21"/>
      <c r="K229" s="21"/>
      <c r="L229" s="21"/>
      <c r="M229" s="21"/>
      <c r="N229" s="21"/>
      <c r="O229" s="21" t="str">
        <f t="shared" si="3"/>
        <v>MSenior</v>
      </c>
    </row>
    <row r="230" spans="1:15" ht="15">
      <c r="A230" s="21">
        <v>223</v>
      </c>
      <c r="B230" s="21">
        <v>421</v>
      </c>
      <c r="C230" s="21" t="s">
        <v>575</v>
      </c>
      <c r="D230" s="21" t="s">
        <v>606</v>
      </c>
      <c r="E230" s="21" t="s">
        <v>36</v>
      </c>
      <c r="F230" s="21" t="s">
        <v>464</v>
      </c>
      <c r="G230" s="21" t="s">
        <v>214</v>
      </c>
      <c r="H230" s="21" t="s">
        <v>308</v>
      </c>
      <c r="I230" s="21" t="s">
        <v>607</v>
      </c>
      <c r="J230" s="10">
        <v>2.0944444444444446</v>
      </c>
      <c r="K230" s="10">
        <v>2.13125</v>
      </c>
      <c r="L230" s="21"/>
      <c r="M230" s="21"/>
      <c r="N230" s="21"/>
      <c r="O230" s="21" t="str">
        <f t="shared" si="3"/>
        <v>MSenior</v>
      </c>
    </row>
    <row r="231" spans="1:15" ht="15">
      <c r="A231" s="21">
        <v>236</v>
      </c>
      <c r="B231" s="21">
        <v>184</v>
      </c>
      <c r="C231" s="21" t="s">
        <v>608</v>
      </c>
      <c r="D231" s="21" t="s">
        <v>609</v>
      </c>
      <c r="E231" s="21" t="s">
        <v>36</v>
      </c>
      <c r="F231" s="21" t="s">
        <v>464</v>
      </c>
      <c r="G231" s="10">
        <v>2.1326388888888888</v>
      </c>
      <c r="H231" s="10">
        <v>2.170138888888889</v>
      </c>
      <c r="I231" s="21"/>
      <c r="J231" s="21"/>
      <c r="K231" s="21"/>
      <c r="L231" s="21"/>
      <c r="M231" s="21"/>
      <c r="N231" s="21"/>
      <c r="O231" s="21" t="str">
        <f t="shared" si="3"/>
        <v>MSenior</v>
      </c>
    </row>
    <row r="232" spans="1:15" ht="15">
      <c r="A232" s="21">
        <v>238</v>
      </c>
      <c r="B232" s="21">
        <v>29</v>
      </c>
      <c r="C232" s="21" t="s">
        <v>610</v>
      </c>
      <c r="D232" s="21" t="s">
        <v>611</v>
      </c>
      <c r="E232" s="21" t="s">
        <v>36</v>
      </c>
      <c r="F232" s="21" t="s">
        <v>464</v>
      </c>
      <c r="G232" s="21" t="s">
        <v>228</v>
      </c>
      <c r="H232" s="21" t="s">
        <v>191</v>
      </c>
      <c r="I232" s="21" t="s">
        <v>192</v>
      </c>
      <c r="J232" s="10">
        <v>2.1368055555555556</v>
      </c>
      <c r="K232" s="10">
        <v>2.1777777777777776</v>
      </c>
      <c r="L232" s="21"/>
      <c r="M232" s="21"/>
      <c r="N232" s="21"/>
      <c r="O232" s="21" t="str">
        <f t="shared" si="3"/>
        <v>MSenior</v>
      </c>
    </row>
    <row r="233" spans="1:15" ht="15">
      <c r="A233" s="21">
        <v>243</v>
      </c>
      <c r="B233" s="21">
        <v>301</v>
      </c>
      <c r="C233" s="21" t="s">
        <v>612</v>
      </c>
      <c r="D233" s="21" t="s">
        <v>613</v>
      </c>
      <c r="E233" s="21" t="s">
        <v>36</v>
      </c>
      <c r="F233" s="21" t="s">
        <v>464</v>
      </c>
      <c r="G233" s="10">
        <v>2.1416666666666666</v>
      </c>
      <c r="H233" s="10">
        <v>2.185416666666667</v>
      </c>
      <c r="I233" s="21"/>
      <c r="J233" s="21"/>
      <c r="K233" s="21"/>
      <c r="L233" s="21"/>
      <c r="M233" s="21"/>
      <c r="N233" s="21"/>
      <c r="O233" s="21" t="str">
        <f t="shared" si="3"/>
        <v>MSenior</v>
      </c>
    </row>
    <row r="234" spans="1:15" ht="15">
      <c r="A234" s="21">
        <v>248</v>
      </c>
      <c r="B234" s="21">
        <v>409</v>
      </c>
      <c r="C234" s="21" t="s">
        <v>541</v>
      </c>
      <c r="D234" s="21" t="s">
        <v>614</v>
      </c>
      <c r="E234" s="21" t="s">
        <v>36</v>
      </c>
      <c r="F234" s="21" t="s">
        <v>464</v>
      </c>
      <c r="G234" s="10">
        <v>2.15625</v>
      </c>
      <c r="H234" s="10">
        <v>2.1958333333333333</v>
      </c>
      <c r="I234" s="21"/>
      <c r="J234" s="21"/>
      <c r="K234" s="21"/>
      <c r="L234" s="21"/>
      <c r="M234" s="21"/>
      <c r="N234" s="21"/>
      <c r="O234" s="21" t="str">
        <f t="shared" si="3"/>
        <v>MSenior</v>
      </c>
    </row>
    <row r="235" spans="1:15" ht="15">
      <c r="A235" s="21">
        <v>251</v>
      </c>
      <c r="B235" s="21">
        <v>450</v>
      </c>
      <c r="C235" s="21" t="s">
        <v>615</v>
      </c>
      <c r="D235" s="21" t="s">
        <v>616</v>
      </c>
      <c r="E235" s="21" t="s">
        <v>36</v>
      </c>
      <c r="F235" s="21" t="s">
        <v>464</v>
      </c>
      <c r="G235" s="10">
        <v>2.158333333333333</v>
      </c>
      <c r="H235" s="10">
        <v>2.1993055555555556</v>
      </c>
      <c r="I235" s="21"/>
      <c r="J235" s="21"/>
      <c r="K235" s="21"/>
      <c r="L235" s="21"/>
      <c r="M235" s="21"/>
      <c r="N235" s="21"/>
      <c r="O235" s="21" t="str">
        <f t="shared" si="3"/>
        <v>MSenior</v>
      </c>
    </row>
    <row r="236" spans="1:15" ht="15">
      <c r="A236" s="21">
        <v>259</v>
      </c>
      <c r="B236" s="21">
        <v>48</v>
      </c>
      <c r="C236" s="21" t="s">
        <v>563</v>
      </c>
      <c r="D236" s="21" t="s">
        <v>617</v>
      </c>
      <c r="E236" s="21" t="s">
        <v>36</v>
      </c>
      <c r="F236" s="21" t="s">
        <v>464</v>
      </c>
      <c r="G236" s="21" t="s">
        <v>213</v>
      </c>
      <c r="H236" s="21" t="s">
        <v>214</v>
      </c>
      <c r="I236" s="10">
        <v>2.18125</v>
      </c>
      <c r="J236" s="10">
        <v>2.222916666666667</v>
      </c>
      <c r="K236" s="21"/>
      <c r="L236" s="21"/>
      <c r="M236" s="21"/>
      <c r="N236" s="21"/>
      <c r="O236" s="21" t="str">
        <f t="shared" si="3"/>
        <v>MSenior</v>
      </c>
    </row>
    <row r="237" spans="1:15" ht="15">
      <c r="A237" s="21">
        <v>260</v>
      </c>
      <c r="B237" s="21">
        <v>406</v>
      </c>
      <c r="C237" s="21" t="s">
        <v>618</v>
      </c>
      <c r="D237" s="21" t="s">
        <v>303</v>
      </c>
      <c r="E237" s="21" t="s">
        <v>36</v>
      </c>
      <c r="F237" s="21" t="s">
        <v>464</v>
      </c>
      <c r="G237" s="10">
        <v>2.180555555555556</v>
      </c>
      <c r="H237" s="10">
        <v>2.225</v>
      </c>
      <c r="I237" s="21"/>
      <c r="J237" s="21"/>
      <c r="K237" s="21"/>
      <c r="L237" s="21"/>
      <c r="M237" s="21"/>
      <c r="N237" s="21"/>
      <c r="O237" s="21" t="str">
        <f t="shared" si="3"/>
        <v>MSenior</v>
      </c>
    </row>
    <row r="238" spans="1:15" ht="15">
      <c r="A238" s="21">
        <v>270</v>
      </c>
      <c r="B238" s="21">
        <v>181</v>
      </c>
      <c r="C238" s="21" t="s">
        <v>619</v>
      </c>
      <c r="D238" s="21" t="s">
        <v>620</v>
      </c>
      <c r="E238" s="21" t="s">
        <v>36</v>
      </c>
      <c r="F238" s="21" t="s">
        <v>464</v>
      </c>
      <c r="G238" s="21" t="s">
        <v>252</v>
      </c>
      <c r="H238" s="21" t="s">
        <v>191</v>
      </c>
      <c r="I238" s="21" t="s">
        <v>192</v>
      </c>
      <c r="J238" s="10">
        <v>2.2125</v>
      </c>
      <c r="K238" s="10">
        <v>2.2402777777777776</v>
      </c>
      <c r="L238" s="21"/>
      <c r="M238" s="21"/>
      <c r="N238" s="21"/>
      <c r="O238" s="21" t="str">
        <f t="shared" si="3"/>
        <v>MSenior</v>
      </c>
    </row>
    <row r="239" spans="1:15" ht="15">
      <c r="A239" s="21">
        <v>271</v>
      </c>
      <c r="B239" s="21">
        <v>440</v>
      </c>
      <c r="C239" s="21" t="s">
        <v>621</v>
      </c>
      <c r="D239" s="21" t="s">
        <v>622</v>
      </c>
      <c r="E239" s="21" t="s">
        <v>36</v>
      </c>
      <c r="F239" s="21" t="s">
        <v>464</v>
      </c>
      <c r="G239" s="10">
        <v>2.1958333333333333</v>
      </c>
      <c r="H239" s="10">
        <v>2.240972222222222</v>
      </c>
      <c r="I239" s="21"/>
      <c r="J239" s="21"/>
      <c r="K239" s="21"/>
      <c r="L239" s="21"/>
      <c r="M239" s="21"/>
      <c r="N239" s="21"/>
      <c r="O239" s="21" t="str">
        <f t="shared" si="3"/>
        <v>MSenior</v>
      </c>
    </row>
    <row r="240" spans="1:15" ht="15">
      <c r="A240" s="21">
        <v>272</v>
      </c>
      <c r="B240" s="21">
        <v>441</v>
      </c>
      <c r="C240" s="21" t="s">
        <v>527</v>
      </c>
      <c r="D240" s="21" t="s">
        <v>622</v>
      </c>
      <c r="E240" s="21" t="s">
        <v>36</v>
      </c>
      <c r="F240" s="21" t="s">
        <v>464</v>
      </c>
      <c r="G240" s="10">
        <v>2.1958333333333333</v>
      </c>
      <c r="H240" s="10">
        <v>2.240972222222222</v>
      </c>
      <c r="I240" s="21"/>
      <c r="J240" s="21"/>
      <c r="K240" s="21"/>
      <c r="L240" s="21"/>
      <c r="M240" s="21"/>
      <c r="N240" s="21"/>
      <c r="O240" s="21" t="str">
        <f t="shared" si="3"/>
        <v>MSenior</v>
      </c>
    </row>
    <row r="241" spans="1:16" ht="15">
      <c r="A241" s="21">
        <v>274</v>
      </c>
      <c r="B241" s="21">
        <v>435</v>
      </c>
      <c r="C241" s="21" t="s">
        <v>623</v>
      </c>
      <c r="D241" s="21" t="s">
        <v>532</v>
      </c>
      <c r="E241" s="21" t="s">
        <v>36</v>
      </c>
      <c r="F241" s="21" t="s">
        <v>464</v>
      </c>
      <c r="G241" s="10">
        <v>2.2055555555555553</v>
      </c>
      <c r="H241" s="10">
        <v>2.2486111111111113</v>
      </c>
      <c r="I241" s="21"/>
      <c r="J241" s="21"/>
      <c r="K241" s="21"/>
      <c r="L241" s="21"/>
      <c r="M241" s="21"/>
      <c r="N241" s="21"/>
      <c r="O241" s="21" t="str">
        <f t="shared" si="3"/>
        <v>MSenior</v>
      </c>
      <c r="P241" s="21"/>
    </row>
    <row r="242" spans="1:16" ht="15">
      <c r="A242" s="21">
        <v>287</v>
      </c>
      <c r="B242" s="21">
        <v>77</v>
      </c>
      <c r="C242" s="21" t="s">
        <v>598</v>
      </c>
      <c r="D242" s="21" t="s">
        <v>422</v>
      </c>
      <c r="E242" s="21" t="s">
        <v>36</v>
      </c>
      <c r="F242" s="21" t="s">
        <v>464</v>
      </c>
      <c r="G242" s="10">
        <v>2.222916666666667</v>
      </c>
      <c r="H242" s="10">
        <v>2.265277777777778</v>
      </c>
      <c r="I242" s="21"/>
      <c r="J242" s="21"/>
      <c r="K242" s="21"/>
      <c r="L242" s="21"/>
      <c r="M242" s="21"/>
      <c r="N242" s="21"/>
      <c r="O242" s="21" t="str">
        <f t="shared" si="3"/>
        <v>MSenior</v>
      </c>
      <c r="P242" s="21"/>
    </row>
    <row r="243" spans="1:16" ht="15">
      <c r="A243" s="21">
        <v>290</v>
      </c>
      <c r="B243" s="21">
        <v>188</v>
      </c>
      <c r="C243" s="21" t="s">
        <v>624</v>
      </c>
      <c r="D243" s="21" t="s">
        <v>625</v>
      </c>
      <c r="E243" s="21" t="s">
        <v>36</v>
      </c>
      <c r="F243" s="21" t="s">
        <v>464</v>
      </c>
      <c r="G243" s="10">
        <v>2.2395833333333335</v>
      </c>
      <c r="H243" s="10">
        <v>2.265972222222222</v>
      </c>
      <c r="I243" s="21"/>
      <c r="J243" s="21"/>
      <c r="K243" s="21"/>
      <c r="L243" s="21"/>
      <c r="M243" s="21"/>
      <c r="N243" s="21"/>
      <c r="O243" s="21" t="str">
        <f t="shared" si="3"/>
        <v>MSenior</v>
      </c>
      <c r="P243" s="21"/>
    </row>
    <row r="244" spans="1:16" ht="15">
      <c r="A244" s="21">
        <v>295</v>
      </c>
      <c r="B244" s="21">
        <v>8</v>
      </c>
      <c r="C244" s="21" t="s">
        <v>555</v>
      </c>
      <c r="D244" s="21" t="s">
        <v>626</v>
      </c>
      <c r="E244" s="21" t="s">
        <v>36</v>
      </c>
      <c r="F244" s="21" t="s">
        <v>464</v>
      </c>
      <c r="G244" s="21" t="s">
        <v>182</v>
      </c>
      <c r="H244" s="21" t="s">
        <v>222</v>
      </c>
      <c r="I244" s="10">
        <v>2.24375</v>
      </c>
      <c r="J244" s="10">
        <v>2.275</v>
      </c>
      <c r="K244" s="21"/>
      <c r="L244" s="21"/>
      <c r="M244" s="21"/>
      <c r="N244" s="21"/>
      <c r="O244" s="21" t="str">
        <f t="shared" si="3"/>
        <v>MSenior</v>
      </c>
      <c r="P244" s="21"/>
    </row>
    <row r="245" spans="1:16" ht="15">
      <c r="A245" s="21">
        <v>315</v>
      </c>
      <c r="B245" s="21">
        <v>36</v>
      </c>
      <c r="C245" s="21" t="s">
        <v>518</v>
      </c>
      <c r="D245" s="21" t="s">
        <v>627</v>
      </c>
      <c r="E245" s="21" t="s">
        <v>36</v>
      </c>
      <c r="F245" s="21" t="s">
        <v>464</v>
      </c>
      <c r="G245" s="21" t="s">
        <v>252</v>
      </c>
      <c r="H245" s="21" t="s">
        <v>191</v>
      </c>
      <c r="I245" s="21" t="s">
        <v>192</v>
      </c>
      <c r="J245" s="10">
        <v>2.3097222222222222</v>
      </c>
      <c r="K245" s="10">
        <v>2.336805555555556</v>
      </c>
      <c r="L245" s="21"/>
      <c r="M245" s="21"/>
      <c r="N245" s="21"/>
      <c r="O245" s="21" t="str">
        <f t="shared" si="3"/>
        <v>MSenior</v>
      </c>
      <c r="P245" s="21"/>
    </row>
    <row r="246" spans="1:16" ht="15">
      <c r="A246" s="21">
        <v>336</v>
      </c>
      <c r="B246" s="21">
        <v>423</v>
      </c>
      <c r="C246" s="21" t="s">
        <v>624</v>
      </c>
      <c r="D246" s="21" t="s">
        <v>628</v>
      </c>
      <c r="E246" s="21" t="s">
        <v>36</v>
      </c>
      <c r="F246" s="21" t="s">
        <v>464</v>
      </c>
      <c r="G246" s="10">
        <v>2.3520833333333333</v>
      </c>
      <c r="H246" s="10">
        <v>2.3916666666666666</v>
      </c>
      <c r="I246" s="21"/>
      <c r="J246" s="21"/>
      <c r="K246" s="21"/>
      <c r="L246" s="21"/>
      <c r="M246" s="21"/>
      <c r="N246" s="21"/>
      <c r="O246" s="21" t="str">
        <f t="shared" si="3"/>
        <v>MSenior</v>
      </c>
      <c r="P246" s="21"/>
    </row>
    <row r="247" spans="1:16" ht="15">
      <c r="A247" s="21">
        <v>338</v>
      </c>
      <c r="B247" s="21">
        <v>51</v>
      </c>
      <c r="C247" s="21" t="s">
        <v>629</v>
      </c>
      <c r="D247" s="21" t="s">
        <v>630</v>
      </c>
      <c r="E247" s="21" t="s">
        <v>36</v>
      </c>
      <c r="F247" s="21" t="s">
        <v>464</v>
      </c>
      <c r="G247" s="10">
        <v>2.370833333333333</v>
      </c>
      <c r="H247" s="10">
        <v>2.4034722222222222</v>
      </c>
      <c r="I247" s="21"/>
      <c r="J247" s="21"/>
      <c r="K247" s="21"/>
      <c r="L247" s="21"/>
      <c r="M247" s="21"/>
      <c r="N247" s="21"/>
      <c r="O247" s="21" t="str">
        <f t="shared" si="3"/>
        <v>MSenior</v>
      </c>
      <c r="P247" s="21"/>
    </row>
    <row r="248" spans="1:16" ht="15">
      <c r="A248" s="21">
        <v>350</v>
      </c>
      <c r="B248" s="21">
        <v>132</v>
      </c>
      <c r="C248" s="21" t="s">
        <v>527</v>
      </c>
      <c r="D248" s="21" t="s">
        <v>631</v>
      </c>
      <c r="E248" s="21" t="s">
        <v>36</v>
      </c>
      <c r="F248" s="21" t="s">
        <v>464</v>
      </c>
      <c r="G248" s="10">
        <v>2.4048611111111113</v>
      </c>
      <c r="H248" s="10">
        <v>2.435416666666667</v>
      </c>
      <c r="I248" s="21"/>
      <c r="J248" s="21"/>
      <c r="K248" s="21"/>
      <c r="L248" s="21"/>
      <c r="M248" s="21"/>
      <c r="N248" s="21"/>
      <c r="O248" s="21" t="str">
        <f t="shared" si="3"/>
        <v>MSenior</v>
      </c>
      <c r="P248" s="21"/>
    </row>
    <row r="249" spans="1:16" ht="15">
      <c r="A249" s="21">
        <v>355</v>
      </c>
      <c r="B249" s="21">
        <v>476</v>
      </c>
      <c r="C249" s="21" t="s">
        <v>632</v>
      </c>
      <c r="D249" s="21" t="s">
        <v>633</v>
      </c>
      <c r="E249" s="21" t="s">
        <v>36</v>
      </c>
      <c r="F249" s="21" t="s">
        <v>464</v>
      </c>
      <c r="G249" s="10">
        <v>2.408333333333333</v>
      </c>
      <c r="H249" s="10">
        <v>2.452777777777778</v>
      </c>
      <c r="I249" s="21"/>
      <c r="J249" s="21"/>
      <c r="K249" s="21"/>
      <c r="L249" s="21"/>
      <c r="M249" s="21"/>
      <c r="N249" s="21"/>
      <c r="O249" s="21" t="str">
        <f t="shared" si="3"/>
        <v>MSenior</v>
      </c>
      <c r="P249" s="21"/>
    </row>
    <row r="250" spans="1:16" ht="15">
      <c r="A250" s="21">
        <v>362</v>
      </c>
      <c r="B250" s="21">
        <v>84</v>
      </c>
      <c r="C250" s="21" t="s">
        <v>541</v>
      </c>
      <c r="D250" s="21" t="s">
        <v>634</v>
      </c>
      <c r="E250" s="21" t="s">
        <v>36</v>
      </c>
      <c r="F250" s="21" t="s">
        <v>464</v>
      </c>
      <c r="G250" s="10">
        <v>2.4361111111111113</v>
      </c>
      <c r="H250" s="10">
        <v>2.4673611111111113</v>
      </c>
      <c r="I250" s="21"/>
      <c r="J250" s="21"/>
      <c r="K250" s="21"/>
      <c r="L250" s="21"/>
      <c r="M250" s="21"/>
      <c r="N250" s="21"/>
      <c r="O250" s="21" t="str">
        <f t="shared" si="3"/>
        <v>MSenior</v>
      </c>
      <c r="P250" s="21"/>
    </row>
    <row r="251" spans="1:16" ht="15">
      <c r="A251" s="21">
        <v>388</v>
      </c>
      <c r="B251" s="21">
        <v>176</v>
      </c>
      <c r="C251" s="21" t="s">
        <v>518</v>
      </c>
      <c r="D251" s="21" t="s">
        <v>635</v>
      </c>
      <c r="E251" s="21" t="s">
        <v>36</v>
      </c>
      <c r="F251" s="21" t="s">
        <v>464</v>
      </c>
      <c r="G251" s="11">
        <v>0.04226851851851852</v>
      </c>
      <c r="H251" s="11">
        <v>0.04287037037037037</v>
      </c>
      <c r="I251" s="21"/>
      <c r="J251" s="21"/>
      <c r="K251" s="21"/>
      <c r="L251" s="21"/>
      <c r="M251" s="21"/>
      <c r="N251" s="21"/>
      <c r="O251" s="21" t="str">
        <f t="shared" si="3"/>
        <v>MSenior</v>
      </c>
      <c r="P251" s="21"/>
    </row>
    <row r="252" spans="1:16" ht="15">
      <c r="A252" s="21">
        <v>17</v>
      </c>
      <c r="B252" s="21">
        <v>104</v>
      </c>
      <c r="C252" s="21" t="s">
        <v>567</v>
      </c>
      <c r="D252" s="21" t="s">
        <v>636</v>
      </c>
      <c r="E252" s="21" t="s">
        <v>36</v>
      </c>
      <c r="F252" s="21" t="s">
        <v>637</v>
      </c>
      <c r="G252" s="21" t="s">
        <v>228</v>
      </c>
      <c r="H252" s="21" t="s">
        <v>191</v>
      </c>
      <c r="I252" s="21" t="s">
        <v>192</v>
      </c>
      <c r="J252" s="10">
        <v>1.513888888888889</v>
      </c>
      <c r="K252" s="10">
        <v>1.5374999999999999</v>
      </c>
      <c r="L252" s="21"/>
      <c r="M252" s="21"/>
      <c r="N252" s="21"/>
      <c r="O252" s="21" t="str">
        <f t="shared" si="3"/>
        <v>MV40</v>
      </c>
      <c r="P252" s="21" t="s">
        <v>638</v>
      </c>
    </row>
    <row r="253" spans="1:16" ht="15">
      <c r="A253" s="21">
        <v>43</v>
      </c>
      <c r="B253" s="21">
        <v>262</v>
      </c>
      <c r="C253" s="21" t="s">
        <v>563</v>
      </c>
      <c r="D253" s="21" t="s">
        <v>639</v>
      </c>
      <c r="E253" s="21" t="s">
        <v>36</v>
      </c>
      <c r="F253" s="21" t="s">
        <v>637</v>
      </c>
      <c r="G253" s="21" t="s">
        <v>228</v>
      </c>
      <c r="H253" s="21" t="s">
        <v>191</v>
      </c>
      <c r="I253" s="21" t="s">
        <v>192</v>
      </c>
      <c r="J253" s="10">
        <v>1.6215277777777777</v>
      </c>
      <c r="K253" s="10">
        <v>1.6465277777777778</v>
      </c>
      <c r="L253" s="21"/>
      <c r="M253" s="21"/>
      <c r="N253" s="21"/>
      <c r="O253" s="21" t="str">
        <f t="shared" si="3"/>
        <v>MV40</v>
      </c>
      <c r="P253" s="21" t="s">
        <v>640</v>
      </c>
    </row>
    <row r="254" spans="1:16" ht="15">
      <c r="A254" s="21">
        <v>44</v>
      </c>
      <c r="B254" s="21">
        <v>360</v>
      </c>
      <c r="C254" s="21" t="s">
        <v>535</v>
      </c>
      <c r="D254" s="21" t="s">
        <v>641</v>
      </c>
      <c r="E254" s="21" t="s">
        <v>36</v>
      </c>
      <c r="F254" s="21" t="s">
        <v>637</v>
      </c>
      <c r="G254" s="10">
        <v>1.6215277777777777</v>
      </c>
      <c r="H254" s="10">
        <v>1.6472222222222221</v>
      </c>
      <c r="I254" s="21"/>
      <c r="J254" s="21"/>
      <c r="K254" s="21"/>
      <c r="L254" s="21"/>
      <c r="M254" s="21"/>
      <c r="N254" s="21"/>
      <c r="O254" s="21" t="str">
        <f t="shared" si="3"/>
        <v>MV40</v>
      </c>
      <c r="P254" s="21"/>
    </row>
    <row r="255" spans="1:16" ht="15">
      <c r="A255" s="21">
        <v>51</v>
      </c>
      <c r="B255" s="21">
        <v>157</v>
      </c>
      <c r="C255" s="21" t="s">
        <v>569</v>
      </c>
      <c r="D255" s="21" t="s">
        <v>275</v>
      </c>
      <c r="E255" s="21" t="s">
        <v>36</v>
      </c>
      <c r="F255" s="21" t="s">
        <v>637</v>
      </c>
      <c r="G255" s="21" t="s">
        <v>182</v>
      </c>
      <c r="H255" s="21" t="s">
        <v>197</v>
      </c>
      <c r="I255" s="10">
        <v>1.6715277777777777</v>
      </c>
      <c r="J255" s="10">
        <v>1.698611111111111</v>
      </c>
      <c r="K255" s="21"/>
      <c r="L255" s="21"/>
      <c r="M255" s="21"/>
      <c r="N255" s="21"/>
      <c r="O255" s="21" t="str">
        <f t="shared" si="3"/>
        <v>MV40</v>
      </c>
      <c r="P255" s="21"/>
    </row>
    <row r="256" spans="1:16" ht="15">
      <c r="A256" s="21">
        <v>58</v>
      </c>
      <c r="B256" s="21">
        <v>100</v>
      </c>
      <c r="C256" s="21" t="s">
        <v>545</v>
      </c>
      <c r="D256" s="21" t="s">
        <v>642</v>
      </c>
      <c r="E256" s="21" t="s">
        <v>36</v>
      </c>
      <c r="F256" s="21" t="s">
        <v>637</v>
      </c>
      <c r="G256" s="21" t="s">
        <v>228</v>
      </c>
      <c r="H256" s="21" t="s">
        <v>191</v>
      </c>
      <c r="I256" s="21" t="s">
        <v>192</v>
      </c>
      <c r="J256" s="10">
        <v>1.7173611111111111</v>
      </c>
      <c r="K256" s="10">
        <v>1.7430555555555556</v>
      </c>
      <c r="L256" s="21"/>
      <c r="M256" s="21"/>
      <c r="N256" s="21"/>
      <c r="O256" s="21" t="str">
        <f t="shared" si="3"/>
        <v>MV40</v>
      </c>
      <c r="P256" s="21" t="s">
        <v>643</v>
      </c>
    </row>
    <row r="257" spans="1:15" ht="15">
      <c r="A257" s="21">
        <v>59</v>
      </c>
      <c r="B257" s="21">
        <v>142</v>
      </c>
      <c r="C257" s="21" t="s">
        <v>644</v>
      </c>
      <c r="D257" s="21" t="s">
        <v>645</v>
      </c>
      <c r="E257" s="21" t="s">
        <v>36</v>
      </c>
      <c r="F257" s="21" t="s">
        <v>637</v>
      </c>
      <c r="G257" s="10">
        <v>1.7444444444444445</v>
      </c>
      <c r="H257" s="10">
        <v>1.7444444444444445</v>
      </c>
      <c r="I257" s="21"/>
      <c r="J257" s="21"/>
      <c r="K257" s="21"/>
      <c r="L257" s="21"/>
      <c r="M257" s="21"/>
      <c r="N257" s="21"/>
      <c r="O257" s="21" t="str">
        <f t="shared" si="3"/>
        <v>MV40</v>
      </c>
    </row>
    <row r="258" spans="1:15" ht="15">
      <c r="A258" s="21">
        <v>69</v>
      </c>
      <c r="B258" s="21">
        <v>182</v>
      </c>
      <c r="C258" s="21" t="s">
        <v>567</v>
      </c>
      <c r="D258" s="21" t="s">
        <v>609</v>
      </c>
      <c r="E258" s="21" t="s">
        <v>36</v>
      </c>
      <c r="F258" s="21" t="s">
        <v>637</v>
      </c>
      <c r="G258" s="10">
        <v>1.7375</v>
      </c>
      <c r="H258" s="10">
        <v>1.7715277777777778</v>
      </c>
      <c r="I258" s="21"/>
      <c r="J258" s="21"/>
      <c r="K258" s="21"/>
      <c r="L258" s="21"/>
      <c r="M258" s="21"/>
      <c r="N258" s="21"/>
      <c r="O258" s="21" t="str">
        <f t="shared" si="3"/>
        <v>MV40</v>
      </c>
    </row>
    <row r="259" spans="1:15" ht="15">
      <c r="A259" s="21">
        <v>74</v>
      </c>
      <c r="B259" s="21">
        <v>112</v>
      </c>
      <c r="C259" s="21" t="s">
        <v>646</v>
      </c>
      <c r="D259" s="21" t="s">
        <v>647</v>
      </c>
      <c r="E259" s="21" t="s">
        <v>36</v>
      </c>
      <c r="F259" s="21" t="s">
        <v>637</v>
      </c>
      <c r="G259" s="10">
        <v>1.761111111111111</v>
      </c>
      <c r="H259" s="10">
        <v>1.7868055555555555</v>
      </c>
      <c r="I259" s="21"/>
      <c r="J259" s="21"/>
      <c r="K259" s="21"/>
      <c r="L259" s="21"/>
      <c r="M259" s="21"/>
      <c r="N259" s="21"/>
      <c r="O259" s="21" t="str">
        <f aca="true" t="shared" si="4" ref="O259:O322">E259&amp;F259</f>
        <v>MV40</v>
      </c>
    </row>
    <row r="260" spans="1:15" ht="15">
      <c r="A260" s="21">
        <v>79</v>
      </c>
      <c r="B260" s="21">
        <v>34</v>
      </c>
      <c r="C260" s="21" t="s">
        <v>648</v>
      </c>
      <c r="D260" s="21" t="s">
        <v>649</v>
      </c>
      <c r="E260" s="21" t="s">
        <v>36</v>
      </c>
      <c r="F260" s="21" t="s">
        <v>637</v>
      </c>
      <c r="G260" s="10">
        <v>1.778472222222222</v>
      </c>
      <c r="H260" s="10">
        <v>1.8034722222222221</v>
      </c>
      <c r="I260" s="21"/>
      <c r="J260" s="21"/>
      <c r="K260" s="21"/>
      <c r="L260" s="21"/>
      <c r="M260" s="21"/>
      <c r="N260" s="21"/>
      <c r="O260" s="21" t="str">
        <f t="shared" si="4"/>
        <v>MV40</v>
      </c>
    </row>
    <row r="261" spans="1:15" ht="15">
      <c r="A261" s="21">
        <v>80</v>
      </c>
      <c r="B261" s="21">
        <v>26</v>
      </c>
      <c r="C261" s="21" t="s">
        <v>570</v>
      </c>
      <c r="D261" s="21" t="s">
        <v>650</v>
      </c>
      <c r="E261" s="21" t="s">
        <v>36</v>
      </c>
      <c r="F261" s="21" t="s">
        <v>637</v>
      </c>
      <c r="G261" s="21" t="s">
        <v>228</v>
      </c>
      <c r="H261" s="21" t="s">
        <v>191</v>
      </c>
      <c r="I261" s="21" t="s">
        <v>192</v>
      </c>
      <c r="J261" s="10">
        <v>1.7826388888888889</v>
      </c>
      <c r="K261" s="10">
        <v>1.8069444444444445</v>
      </c>
      <c r="L261" s="21"/>
      <c r="M261" s="21"/>
      <c r="N261" s="21"/>
      <c r="O261" s="21" t="str">
        <f t="shared" si="4"/>
        <v>MV40</v>
      </c>
    </row>
    <row r="262" spans="1:15" ht="15">
      <c r="A262" s="21">
        <v>95</v>
      </c>
      <c r="B262" s="21">
        <v>167</v>
      </c>
      <c r="C262" s="21" t="s">
        <v>567</v>
      </c>
      <c r="D262" s="21" t="s">
        <v>651</v>
      </c>
      <c r="E262" s="21" t="s">
        <v>36</v>
      </c>
      <c r="F262" s="21" t="s">
        <v>637</v>
      </c>
      <c r="G262" s="10">
        <v>1.7993055555555555</v>
      </c>
      <c r="H262" s="10">
        <v>1.8347222222222221</v>
      </c>
      <c r="I262" s="21"/>
      <c r="J262" s="21"/>
      <c r="K262" s="21"/>
      <c r="L262" s="21"/>
      <c r="M262" s="21"/>
      <c r="N262" s="21"/>
      <c r="O262" s="21" t="str">
        <f t="shared" si="4"/>
        <v>MV40</v>
      </c>
    </row>
    <row r="263" spans="1:15" ht="15">
      <c r="A263" s="21">
        <v>99</v>
      </c>
      <c r="B263" s="21">
        <v>479</v>
      </c>
      <c r="C263" s="21" t="s">
        <v>519</v>
      </c>
      <c r="D263" s="21" t="s">
        <v>482</v>
      </c>
      <c r="E263" s="21" t="s">
        <v>36</v>
      </c>
      <c r="F263" s="21" t="s">
        <v>637</v>
      </c>
      <c r="G263" s="21" t="s">
        <v>200</v>
      </c>
      <c r="H263" s="21" t="s">
        <v>201</v>
      </c>
      <c r="I263" s="21" t="s">
        <v>202</v>
      </c>
      <c r="J263" s="21" t="s">
        <v>191</v>
      </c>
      <c r="K263" s="10">
        <v>1.8187499999999999</v>
      </c>
      <c r="L263" s="10">
        <v>1.8479166666666667</v>
      </c>
      <c r="M263" s="21"/>
      <c r="N263" s="21"/>
      <c r="O263" s="21" t="str">
        <f t="shared" si="4"/>
        <v>MV40</v>
      </c>
    </row>
    <row r="264" spans="1:15" ht="15">
      <c r="A264" s="21">
        <v>100</v>
      </c>
      <c r="B264" s="21">
        <v>13</v>
      </c>
      <c r="C264" s="21" t="s">
        <v>652</v>
      </c>
      <c r="D264" s="21" t="s">
        <v>653</v>
      </c>
      <c r="E264" s="21" t="s">
        <v>36</v>
      </c>
      <c r="F264" s="21" t="s">
        <v>637</v>
      </c>
      <c r="G264" s="21" t="s">
        <v>228</v>
      </c>
      <c r="H264" s="21" t="s">
        <v>191</v>
      </c>
      <c r="I264" s="21" t="s">
        <v>192</v>
      </c>
      <c r="J264" s="10">
        <v>1.825</v>
      </c>
      <c r="K264" s="10">
        <v>1.8499999999999999</v>
      </c>
      <c r="L264" s="21"/>
      <c r="M264" s="21"/>
      <c r="N264" s="21"/>
      <c r="O264" s="21" t="str">
        <f t="shared" si="4"/>
        <v>MV40</v>
      </c>
    </row>
    <row r="265" spans="1:15" ht="15">
      <c r="A265" s="21">
        <v>107</v>
      </c>
      <c r="B265" s="21">
        <v>434</v>
      </c>
      <c r="C265" s="21" t="s">
        <v>654</v>
      </c>
      <c r="D265" s="21" t="s">
        <v>655</v>
      </c>
      <c r="E265" s="21" t="s">
        <v>36</v>
      </c>
      <c r="F265" s="21" t="s">
        <v>637</v>
      </c>
      <c r="G265" s="10">
        <v>1.8430555555555557</v>
      </c>
      <c r="H265" s="10">
        <v>1.8687500000000001</v>
      </c>
      <c r="I265" s="21"/>
      <c r="J265" s="21"/>
      <c r="K265" s="21"/>
      <c r="L265" s="21"/>
      <c r="M265" s="21"/>
      <c r="N265" s="21"/>
      <c r="O265" s="21" t="str">
        <f t="shared" si="4"/>
        <v>MV40</v>
      </c>
    </row>
    <row r="266" spans="1:15" ht="15">
      <c r="A266" s="21">
        <v>111</v>
      </c>
      <c r="B266" s="21">
        <v>312</v>
      </c>
      <c r="C266" s="21" t="s">
        <v>527</v>
      </c>
      <c r="D266" s="21" t="s">
        <v>656</v>
      </c>
      <c r="E266" s="21" t="s">
        <v>36</v>
      </c>
      <c r="F266" s="21" t="s">
        <v>637</v>
      </c>
      <c r="G266" s="21" t="s">
        <v>375</v>
      </c>
      <c r="H266" s="21" t="s">
        <v>540</v>
      </c>
      <c r="I266" s="21" t="s">
        <v>233</v>
      </c>
      <c r="J266" s="10">
        <v>1.832638888888889</v>
      </c>
      <c r="K266" s="10">
        <v>1.8756944444444443</v>
      </c>
      <c r="L266" s="21"/>
      <c r="M266" s="21"/>
      <c r="N266" s="21"/>
      <c r="O266" s="21" t="str">
        <f t="shared" si="4"/>
        <v>MV40</v>
      </c>
    </row>
    <row r="267" spans="1:15" ht="15">
      <c r="A267" s="21">
        <v>114</v>
      </c>
      <c r="B267" s="21">
        <v>183</v>
      </c>
      <c r="C267" s="21" t="s">
        <v>535</v>
      </c>
      <c r="D267" s="21" t="s">
        <v>609</v>
      </c>
      <c r="E267" s="21" t="s">
        <v>36</v>
      </c>
      <c r="F267" s="21" t="s">
        <v>637</v>
      </c>
      <c r="G267" s="10">
        <v>1.84375</v>
      </c>
      <c r="H267" s="10">
        <v>1.8791666666666667</v>
      </c>
      <c r="I267" s="21"/>
      <c r="J267" s="21"/>
      <c r="K267" s="21"/>
      <c r="L267" s="21"/>
      <c r="M267" s="21"/>
      <c r="N267" s="21"/>
      <c r="O267" s="21" t="str">
        <f t="shared" si="4"/>
        <v>MV40</v>
      </c>
    </row>
    <row r="268" spans="1:15" ht="15">
      <c r="A268" s="21">
        <v>115</v>
      </c>
      <c r="B268" s="21">
        <v>273</v>
      </c>
      <c r="C268" s="21" t="s">
        <v>519</v>
      </c>
      <c r="D268" s="21" t="s">
        <v>657</v>
      </c>
      <c r="E268" s="21" t="s">
        <v>36</v>
      </c>
      <c r="F268" s="21" t="s">
        <v>637</v>
      </c>
      <c r="G268" s="21" t="s">
        <v>186</v>
      </c>
      <c r="H268" s="10">
        <v>1.8520833333333335</v>
      </c>
      <c r="I268" s="10">
        <v>1.8798611111111112</v>
      </c>
      <c r="J268" s="21"/>
      <c r="K268" s="21"/>
      <c r="L268" s="21"/>
      <c r="M268" s="21"/>
      <c r="N268" s="21"/>
      <c r="O268" s="21" t="str">
        <f t="shared" si="4"/>
        <v>MV40</v>
      </c>
    </row>
    <row r="269" spans="1:15" ht="15">
      <c r="A269" s="21">
        <v>127</v>
      </c>
      <c r="B269" s="21">
        <v>86</v>
      </c>
      <c r="C269" s="21" t="s">
        <v>527</v>
      </c>
      <c r="D269" s="21" t="s">
        <v>658</v>
      </c>
      <c r="E269" s="21" t="s">
        <v>36</v>
      </c>
      <c r="F269" s="21" t="s">
        <v>637</v>
      </c>
      <c r="G269" s="10">
        <v>1.8805555555555555</v>
      </c>
      <c r="H269" s="10">
        <v>1.90625</v>
      </c>
      <c r="I269" s="21"/>
      <c r="J269" s="21"/>
      <c r="K269" s="21"/>
      <c r="L269" s="21"/>
      <c r="M269" s="21"/>
      <c r="N269" s="21"/>
      <c r="O269" s="21" t="str">
        <f t="shared" si="4"/>
        <v>MV40</v>
      </c>
    </row>
    <row r="270" spans="1:15" ht="15">
      <c r="A270" s="21">
        <v>132</v>
      </c>
      <c r="B270" s="21">
        <v>31</v>
      </c>
      <c r="C270" s="21" t="s">
        <v>659</v>
      </c>
      <c r="D270" s="21" t="s">
        <v>438</v>
      </c>
      <c r="E270" s="21" t="s">
        <v>36</v>
      </c>
      <c r="F270" s="21" t="s">
        <v>637</v>
      </c>
      <c r="G270" s="10">
        <v>1.877777777777778</v>
      </c>
      <c r="H270" s="10">
        <v>1.9215277777777777</v>
      </c>
      <c r="I270" s="21"/>
      <c r="J270" s="21"/>
      <c r="K270" s="21"/>
      <c r="L270" s="21"/>
      <c r="M270" s="21"/>
      <c r="N270" s="21"/>
      <c r="O270" s="21" t="str">
        <f t="shared" si="4"/>
        <v>MV40</v>
      </c>
    </row>
    <row r="271" spans="1:15" ht="15">
      <c r="A271" s="21">
        <v>173</v>
      </c>
      <c r="B271" s="21">
        <v>370</v>
      </c>
      <c r="C271" s="21" t="s">
        <v>604</v>
      </c>
      <c r="D271" s="21" t="s">
        <v>188</v>
      </c>
      <c r="E271" s="21" t="s">
        <v>36</v>
      </c>
      <c r="F271" s="21" t="s">
        <v>637</v>
      </c>
      <c r="G271" s="21" t="s">
        <v>189</v>
      </c>
      <c r="H271" s="21" t="s">
        <v>190</v>
      </c>
      <c r="I271" s="21" t="s">
        <v>191</v>
      </c>
      <c r="J271" s="21" t="s">
        <v>192</v>
      </c>
      <c r="K271" s="10">
        <v>1.98125</v>
      </c>
      <c r="L271" s="10">
        <v>2.0194444444444444</v>
      </c>
      <c r="M271" s="21"/>
      <c r="N271" s="21"/>
      <c r="O271" s="21" t="str">
        <f t="shared" si="4"/>
        <v>MV40</v>
      </c>
    </row>
    <row r="272" spans="1:15" ht="15">
      <c r="A272" s="21">
        <v>174</v>
      </c>
      <c r="B272" s="21">
        <v>380</v>
      </c>
      <c r="C272" s="21" t="s">
        <v>519</v>
      </c>
      <c r="D272" s="21" t="s">
        <v>660</v>
      </c>
      <c r="E272" s="21" t="s">
        <v>36</v>
      </c>
      <c r="F272" s="21" t="s">
        <v>637</v>
      </c>
      <c r="G272" s="10">
        <v>1.988888888888889</v>
      </c>
      <c r="H272" s="10">
        <v>2.0208333333333335</v>
      </c>
      <c r="I272" s="21"/>
      <c r="J272" s="21"/>
      <c r="K272" s="21"/>
      <c r="L272" s="21"/>
      <c r="M272" s="21"/>
      <c r="N272" s="21"/>
      <c r="O272" s="21" t="str">
        <f t="shared" si="4"/>
        <v>MV40</v>
      </c>
    </row>
    <row r="273" spans="1:15" ht="15">
      <c r="A273" s="21">
        <v>191</v>
      </c>
      <c r="B273" s="21">
        <v>2</v>
      </c>
      <c r="C273" s="21" t="s">
        <v>507</v>
      </c>
      <c r="D273" s="21" t="s">
        <v>661</v>
      </c>
      <c r="E273" s="21" t="s">
        <v>36</v>
      </c>
      <c r="F273" s="21" t="s">
        <v>637</v>
      </c>
      <c r="G273" s="10">
        <v>2.0340277777777778</v>
      </c>
      <c r="H273" s="10">
        <v>2.0680555555555555</v>
      </c>
      <c r="I273" s="21"/>
      <c r="J273" s="21"/>
      <c r="K273" s="21"/>
      <c r="L273" s="21"/>
      <c r="M273" s="21"/>
      <c r="N273" s="21"/>
      <c r="O273" s="21" t="str">
        <f t="shared" si="4"/>
        <v>MV40</v>
      </c>
    </row>
    <row r="274" spans="1:15" ht="15">
      <c r="A274" s="21">
        <v>196</v>
      </c>
      <c r="B274" s="21">
        <v>61</v>
      </c>
      <c r="C274" s="21" t="s">
        <v>417</v>
      </c>
      <c r="D274" s="21" t="s">
        <v>662</v>
      </c>
      <c r="E274" s="21" t="s">
        <v>36</v>
      </c>
      <c r="F274" s="21" t="s">
        <v>637</v>
      </c>
      <c r="G274" s="10">
        <v>2.033333333333333</v>
      </c>
      <c r="H274" s="10">
        <v>2.0770833333333334</v>
      </c>
      <c r="I274" s="21"/>
      <c r="J274" s="21"/>
      <c r="K274" s="21"/>
      <c r="L274" s="21"/>
      <c r="M274" s="21"/>
      <c r="N274" s="21"/>
      <c r="O274" s="21" t="str">
        <f t="shared" si="4"/>
        <v>MV40</v>
      </c>
    </row>
    <row r="275" spans="1:15" ht="15">
      <c r="A275" s="21">
        <v>197</v>
      </c>
      <c r="B275" s="21">
        <v>28</v>
      </c>
      <c r="C275" s="21" t="s">
        <v>663</v>
      </c>
      <c r="D275" s="21" t="s">
        <v>664</v>
      </c>
      <c r="E275" s="21" t="s">
        <v>36</v>
      </c>
      <c r="F275" s="21" t="s">
        <v>637</v>
      </c>
      <c r="G275" s="10">
        <v>2.0395833333333333</v>
      </c>
      <c r="H275" s="10">
        <v>2.079861111111111</v>
      </c>
      <c r="I275" s="21"/>
      <c r="J275" s="21"/>
      <c r="K275" s="21"/>
      <c r="L275" s="21"/>
      <c r="M275" s="21"/>
      <c r="N275" s="21"/>
      <c r="O275" s="21" t="str">
        <f t="shared" si="4"/>
        <v>MV40</v>
      </c>
    </row>
    <row r="276" spans="1:15" ht="15">
      <c r="A276" s="21">
        <v>201</v>
      </c>
      <c r="B276" s="21">
        <v>45</v>
      </c>
      <c r="C276" s="21" t="s">
        <v>519</v>
      </c>
      <c r="D276" s="21" t="s">
        <v>289</v>
      </c>
      <c r="E276" s="21" t="s">
        <v>36</v>
      </c>
      <c r="F276" s="21" t="s">
        <v>637</v>
      </c>
      <c r="G276" s="10">
        <v>2.0458333333333334</v>
      </c>
      <c r="H276" s="10">
        <v>2.0875</v>
      </c>
      <c r="I276" s="21"/>
      <c r="J276" s="21"/>
      <c r="K276" s="21"/>
      <c r="L276" s="21"/>
      <c r="M276" s="21"/>
      <c r="N276" s="21"/>
      <c r="O276" s="21" t="str">
        <f t="shared" si="4"/>
        <v>MV40</v>
      </c>
    </row>
    <row r="277" spans="1:15" ht="15">
      <c r="A277" s="21">
        <v>202</v>
      </c>
      <c r="B277" s="21">
        <v>352</v>
      </c>
      <c r="C277" s="21" t="s">
        <v>569</v>
      </c>
      <c r="D277" s="21" t="s">
        <v>665</v>
      </c>
      <c r="E277" s="21" t="s">
        <v>36</v>
      </c>
      <c r="F277" s="21" t="s">
        <v>637</v>
      </c>
      <c r="G277" s="10">
        <v>2.058333333333333</v>
      </c>
      <c r="H277" s="10">
        <v>2.088888888888889</v>
      </c>
      <c r="I277" s="21"/>
      <c r="J277" s="21"/>
      <c r="K277" s="21"/>
      <c r="L277" s="21"/>
      <c r="M277" s="21"/>
      <c r="N277" s="21"/>
      <c r="O277" s="21" t="str">
        <f t="shared" si="4"/>
        <v>MV40</v>
      </c>
    </row>
    <row r="278" spans="1:15" ht="15">
      <c r="A278" s="21">
        <v>203</v>
      </c>
      <c r="B278" s="21">
        <v>224</v>
      </c>
      <c r="C278" s="21" t="s">
        <v>666</v>
      </c>
      <c r="D278" s="21" t="s">
        <v>667</v>
      </c>
      <c r="E278" s="21" t="s">
        <v>36</v>
      </c>
      <c r="F278" s="21" t="s">
        <v>637</v>
      </c>
      <c r="G278" s="21" t="s">
        <v>228</v>
      </c>
      <c r="H278" s="21" t="s">
        <v>191</v>
      </c>
      <c r="I278" s="21" t="s">
        <v>192</v>
      </c>
      <c r="J278" s="10">
        <v>2.0590277777777777</v>
      </c>
      <c r="K278" s="10">
        <v>2.091666666666667</v>
      </c>
      <c r="L278" s="21"/>
      <c r="M278" s="21"/>
      <c r="N278" s="21"/>
      <c r="O278" s="21" t="str">
        <f t="shared" si="4"/>
        <v>MV40</v>
      </c>
    </row>
    <row r="279" spans="1:15" ht="15">
      <c r="A279" s="21">
        <v>204</v>
      </c>
      <c r="B279" s="21">
        <v>372</v>
      </c>
      <c r="C279" s="21" t="s">
        <v>615</v>
      </c>
      <c r="D279" s="21" t="s">
        <v>188</v>
      </c>
      <c r="E279" s="21" t="s">
        <v>36</v>
      </c>
      <c r="F279" s="21" t="s">
        <v>637</v>
      </c>
      <c r="G279" s="10">
        <v>2.0548611111111112</v>
      </c>
      <c r="H279" s="10">
        <v>2.091666666666667</v>
      </c>
      <c r="I279" s="21"/>
      <c r="J279" s="21"/>
      <c r="K279" s="21"/>
      <c r="L279" s="21"/>
      <c r="M279" s="21"/>
      <c r="N279" s="21"/>
      <c r="O279" s="21" t="str">
        <f t="shared" si="4"/>
        <v>MV40</v>
      </c>
    </row>
    <row r="280" spans="1:15" ht="15">
      <c r="A280" s="21">
        <v>212</v>
      </c>
      <c r="B280" s="21">
        <v>385</v>
      </c>
      <c r="C280" s="21" t="s">
        <v>570</v>
      </c>
      <c r="D280" s="21" t="s">
        <v>244</v>
      </c>
      <c r="E280" s="21" t="s">
        <v>36</v>
      </c>
      <c r="F280" s="21" t="s">
        <v>637</v>
      </c>
      <c r="G280" s="21" t="s">
        <v>182</v>
      </c>
      <c r="H280" s="21" t="s">
        <v>222</v>
      </c>
      <c r="I280" s="10">
        <v>2.0812500000000003</v>
      </c>
      <c r="J280" s="10">
        <v>2.113888888888889</v>
      </c>
      <c r="K280" s="21"/>
      <c r="L280" s="21"/>
      <c r="M280" s="21"/>
      <c r="N280" s="21"/>
      <c r="O280" s="21" t="str">
        <f t="shared" si="4"/>
        <v>MV40</v>
      </c>
    </row>
    <row r="281" spans="1:15" ht="15">
      <c r="A281" s="21">
        <v>216</v>
      </c>
      <c r="B281" s="21">
        <v>213</v>
      </c>
      <c r="C281" s="21" t="s">
        <v>668</v>
      </c>
      <c r="D281" s="21" t="s">
        <v>669</v>
      </c>
      <c r="E281" s="21" t="s">
        <v>36</v>
      </c>
      <c r="F281" s="21" t="s">
        <v>637</v>
      </c>
      <c r="G281" s="21" t="s">
        <v>214</v>
      </c>
      <c r="H281" s="21" t="s">
        <v>308</v>
      </c>
      <c r="I281" s="21" t="s">
        <v>607</v>
      </c>
      <c r="J281" s="10">
        <v>2.0819444444444444</v>
      </c>
      <c r="K281" s="10">
        <v>2.1194444444444445</v>
      </c>
      <c r="L281" s="21"/>
      <c r="M281" s="21"/>
      <c r="N281" s="21"/>
      <c r="O281" s="21" t="str">
        <f t="shared" si="4"/>
        <v>MV40</v>
      </c>
    </row>
    <row r="282" spans="1:15" ht="15">
      <c r="A282" s="21">
        <v>230</v>
      </c>
      <c r="B282" s="21">
        <v>285</v>
      </c>
      <c r="C282" s="21" t="s">
        <v>670</v>
      </c>
      <c r="D282" s="21" t="s">
        <v>671</v>
      </c>
      <c r="E282" s="21" t="s">
        <v>36</v>
      </c>
      <c r="F282" s="21" t="s">
        <v>637</v>
      </c>
      <c r="G282" s="10">
        <v>2.113888888888889</v>
      </c>
      <c r="H282" s="10">
        <v>2.154166666666667</v>
      </c>
      <c r="I282" s="21"/>
      <c r="J282" s="21"/>
      <c r="K282" s="21"/>
      <c r="L282" s="21"/>
      <c r="M282" s="21"/>
      <c r="N282" s="21"/>
      <c r="O282" s="21" t="str">
        <f t="shared" si="4"/>
        <v>MV40</v>
      </c>
    </row>
    <row r="283" spans="1:15" ht="15">
      <c r="A283" s="21">
        <v>308</v>
      </c>
      <c r="B283" s="21">
        <v>378</v>
      </c>
      <c r="C283" s="21" t="s">
        <v>596</v>
      </c>
      <c r="D283" s="21" t="s">
        <v>672</v>
      </c>
      <c r="E283" s="21" t="s">
        <v>36</v>
      </c>
      <c r="F283" s="21" t="s">
        <v>637</v>
      </c>
      <c r="G283" s="21" t="s">
        <v>200</v>
      </c>
      <c r="H283" s="21" t="s">
        <v>201</v>
      </c>
      <c r="I283" s="21" t="s">
        <v>202</v>
      </c>
      <c r="J283" s="21" t="s">
        <v>191</v>
      </c>
      <c r="K283" s="10">
        <v>2.2597222222222224</v>
      </c>
      <c r="L283" s="10">
        <v>2.3069444444444445</v>
      </c>
      <c r="M283" s="21"/>
      <c r="N283" s="21"/>
      <c r="O283" s="21" t="str">
        <f t="shared" si="4"/>
        <v>MV40</v>
      </c>
    </row>
    <row r="284" spans="1:15" ht="15">
      <c r="A284" s="21">
        <v>329</v>
      </c>
      <c r="B284" s="21">
        <v>436</v>
      </c>
      <c r="C284" s="21" t="s">
        <v>624</v>
      </c>
      <c r="D284" s="21" t="s">
        <v>673</v>
      </c>
      <c r="E284" s="21" t="s">
        <v>36</v>
      </c>
      <c r="F284" s="21" t="s">
        <v>637</v>
      </c>
      <c r="G284" s="21" t="s">
        <v>491</v>
      </c>
      <c r="H284" s="21" t="s">
        <v>308</v>
      </c>
      <c r="I284" s="21" t="s">
        <v>233</v>
      </c>
      <c r="J284" s="10">
        <v>2.3340277777777776</v>
      </c>
      <c r="K284" s="10">
        <v>2.3777777777777778</v>
      </c>
      <c r="L284" s="21"/>
      <c r="M284" s="21"/>
      <c r="N284" s="21"/>
      <c r="O284" s="21" t="str">
        <f t="shared" si="4"/>
        <v>MV40</v>
      </c>
    </row>
    <row r="285" spans="1:15" ht="15">
      <c r="A285" s="21">
        <v>333</v>
      </c>
      <c r="B285" s="21">
        <v>9</v>
      </c>
      <c r="C285" s="21" t="s">
        <v>545</v>
      </c>
      <c r="D285" s="21" t="s">
        <v>674</v>
      </c>
      <c r="E285" s="21" t="s">
        <v>36</v>
      </c>
      <c r="F285" s="21" t="s">
        <v>637</v>
      </c>
      <c r="G285" s="10">
        <v>2.3881944444444447</v>
      </c>
      <c r="H285" s="10">
        <v>2.3881944444444447</v>
      </c>
      <c r="I285" s="21"/>
      <c r="J285" s="21"/>
      <c r="K285" s="21"/>
      <c r="L285" s="21"/>
      <c r="M285" s="21"/>
      <c r="N285" s="21"/>
      <c r="O285" s="21" t="str">
        <f t="shared" si="4"/>
        <v>MV40</v>
      </c>
    </row>
    <row r="286" spans="1:15" ht="15">
      <c r="A286" s="21">
        <v>352</v>
      </c>
      <c r="B286" s="21">
        <v>159</v>
      </c>
      <c r="C286" s="21" t="s">
        <v>567</v>
      </c>
      <c r="D286" s="21" t="s">
        <v>675</v>
      </c>
      <c r="E286" s="21" t="s">
        <v>36</v>
      </c>
      <c r="F286" s="21" t="s">
        <v>637</v>
      </c>
      <c r="G286" s="10">
        <v>2.404166666666667</v>
      </c>
      <c r="H286" s="10">
        <v>2.441666666666667</v>
      </c>
      <c r="I286" s="21"/>
      <c r="J286" s="21"/>
      <c r="K286" s="21"/>
      <c r="L286" s="21"/>
      <c r="M286" s="21"/>
      <c r="N286" s="21"/>
      <c r="O286" s="21" t="str">
        <f t="shared" si="4"/>
        <v>MV40</v>
      </c>
    </row>
    <row r="287" spans="1:15" ht="15">
      <c r="A287" s="21">
        <v>358</v>
      </c>
      <c r="B287" s="21">
        <v>405</v>
      </c>
      <c r="C287" s="21" t="s">
        <v>575</v>
      </c>
      <c r="D287" s="21" t="s">
        <v>676</v>
      </c>
      <c r="E287" s="21" t="s">
        <v>36</v>
      </c>
      <c r="F287" s="21" t="s">
        <v>637</v>
      </c>
      <c r="G287" s="10">
        <v>2.4138888888888888</v>
      </c>
      <c r="H287" s="10">
        <v>2.459722222222222</v>
      </c>
      <c r="I287" s="21"/>
      <c r="J287" s="21"/>
      <c r="K287" s="21"/>
      <c r="L287" s="21"/>
      <c r="M287" s="21"/>
      <c r="N287" s="21"/>
      <c r="O287" s="21" t="str">
        <f t="shared" si="4"/>
        <v>MV40</v>
      </c>
    </row>
    <row r="288" spans="1:15" ht="15">
      <c r="A288" s="21">
        <v>370</v>
      </c>
      <c r="B288" s="21">
        <v>290</v>
      </c>
      <c r="C288" s="21" t="s">
        <v>547</v>
      </c>
      <c r="D288" s="21" t="s">
        <v>677</v>
      </c>
      <c r="E288" s="21" t="s">
        <v>36</v>
      </c>
      <c r="F288" s="21" t="s">
        <v>637</v>
      </c>
      <c r="G288" s="21" t="s">
        <v>423</v>
      </c>
      <c r="H288" s="21" t="s">
        <v>424</v>
      </c>
      <c r="I288" s="21" t="s">
        <v>233</v>
      </c>
      <c r="J288" s="10">
        <v>2.4604166666666667</v>
      </c>
      <c r="K288" s="11">
        <v>0.041701388888888885</v>
      </c>
      <c r="L288" s="21"/>
      <c r="M288" s="21"/>
      <c r="N288" s="21"/>
      <c r="O288" s="21" t="str">
        <f t="shared" si="4"/>
        <v>MV40</v>
      </c>
    </row>
    <row r="289" spans="1:15" ht="15">
      <c r="A289" s="21">
        <v>8</v>
      </c>
      <c r="B289" s="21">
        <v>216</v>
      </c>
      <c r="C289" s="21" t="s">
        <v>678</v>
      </c>
      <c r="D289" s="21" t="s">
        <v>679</v>
      </c>
      <c r="E289" s="21" t="s">
        <v>36</v>
      </c>
      <c r="F289" s="21" t="s">
        <v>680</v>
      </c>
      <c r="G289" s="21" t="s">
        <v>681</v>
      </c>
      <c r="H289" s="21" t="s">
        <v>682</v>
      </c>
      <c r="I289" s="21" t="s">
        <v>351</v>
      </c>
      <c r="J289" s="21" t="s">
        <v>352</v>
      </c>
      <c r="K289" s="10">
        <v>1.45625</v>
      </c>
      <c r="L289" s="10">
        <v>1.4791666666666667</v>
      </c>
      <c r="M289" s="21"/>
      <c r="N289" s="21"/>
      <c r="O289" s="21" t="str">
        <f t="shared" si="4"/>
        <v>MV45</v>
      </c>
    </row>
    <row r="290" spans="1:15" ht="15">
      <c r="A290" s="21">
        <v>9</v>
      </c>
      <c r="B290" s="21">
        <v>187</v>
      </c>
      <c r="C290" s="21" t="s">
        <v>683</v>
      </c>
      <c r="D290" s="21" t="s">
        <v>625</v>
      </c>
      <c r="E290" s="21" t="s">
        <v>36</v>
      </c>
      <c r="F290" s="21" t="s">
        <v>680</v>
      </c>
      <c r="G290" s="21" t="s">
        <v>165</v>
      </c>
      <c r="H290" s="21" t="s">
        <v>166</v>
      </c>
      <c r="I290" s="21" t="s">
        <v>167</v>
      </c>
      <c r="J290" s="10">
        <v>1.4770833333333335</v>
      </c>
      <c r="K290" s="10">
        <v>1.5</v>
      </c>
      <c r="L290" s="21"/>
      <c r="M290" s="21"/>
      <c r="N290" s="21"/>
      <c r="O290" s="21" t="str">
        <f t="shared" si="4"/>
        <v>MV45</v>
      </c>
    </row>
    <row r="291" spans="1:15" ht="15">
      <c r="A291" s="21">
        <v>10</v>
      </c>
      <c r="B291" s="21">
        <v>451</v>
      </c>
      <c r="C291" s="21" t="s">
        <v>519</v>
      </c>
      <c r="D291" s="21" t="s">
        <v>684</v>
      </c>
      <c r="E291" s="21" t="s">
        <v>36</v>
      </c>
      <c r="F291" s="21" t="s">
        <v>680</v>
      </c>
      <c r="G291" s="21" t="s">
        <v>375</v>
      </c>
      <c r="H291" s="21" t="s">
        <v>502</v>
      </c>
      <c r="I291" s="21" t="s">
        <v>167</v>
      </c>
      <c r="J291" s="10">
        <v>1.4875</v>
      </c>
      <c r="K291" s="10">
        <v>1.5104166666666667</v>
      </c>
      <c r="L291" s="21"/>
      <c r="M291" s="21"/>
      <c r="N291" s="21"/>
      <c r="O291" s="21" t="str">
        <f t="shared" si="4"/>
        <v>MV45</v>
      </c>
    </row>
    <row r="292" spans="1:15" ht="15">
      <c r="A292" s="21">
        <v>11</v>
      </c>
      <c r="B292" s="21">
        <v>94</v>
      </c>
      <c r="C292" s="21" t="s">
        <v>604</v>
      </c>
      <c r="D292" s="21" t="s">
        <v>685</v>
      </c>
      <c r="E292" s="21" t="s">
        <v>36</v>
      </c>
      <c r="F292" s="21" t="s">
        <v>680</v>
      </c>
      <c r="G292" s="21" t="s">
        <v>252</v>
      </c>
      <c r="H292" s="21" t="s">
        <v>191</v>
      </c>
      <c r="I292" s="21" t="s">
        <v>192</v>
      </c>
      <c r="J292" s="10">
        <v>1.4895833333333333</v>
      </c>
      <c r="K292" s="10">
        <v>1.5118055555555554</v>
      </c>
      <c r="L292" s="21"/>
      <c r="M292" s="21"/>
      <c r="N292" s="21"/>
      <c r="O292" s="21" t="str">
        <f t="shared" si="4"/>
        <v>MV45</v>
      </c>
    </row>
    <row r="293" spans="1:15" ht="15">
      <c r="A293" s="21">
        <v>18</v>
      </c>
      <c r="B293" s="21">
        <v>179</v>
      </c>
      <c r="C293" s="21" t="s">
        <v>604</v>
      </c>
      <c r="D293" s="21" t="s">
        <v>247</v>
      </c>
      <c r="E293" s="21" t="s">
        <v>36</v>
      </c>
      <c r="F293" s="21" t="s">
        <v>680</v>
      </c>
      <c r="G293" s="21" t="s">
        <v>686</v>
      </c>
      <c r="H293" s="21" t="s">
        <v>167</v>
      </c>
      <c r="I293" s="10">
        <v>1.5152777777777777</v>
      </c>
      <c r="J293" s="10">
        <v>1.5381944444444444</v>
      </c>
      <c r="K293" s="21"/>
      <c r="L293" s="21"/>
      <c r="M293" s="21"/>
      <c r="N293" s="21"/>
      <c r="O293" s="21" t="str">
        <f t="shared" si="4"/>
        <v>MV45</v>
      </c>
    </row>
    <row r="294" spans="1:15" ht="15">
      <c r="A294" s="21">
        <v>21</v>
      </c>
      <c r="B294" s="21">
        <v>73</v>
      </c>
      <c r="C294" s="21" t="s">
        <v>535</v>
      </c>
      <c r="D294" s="21" t="s">
        <v>687</v>
      </c>
      <c r="E294" s="21" t="s">
        <v>36</v>
      </c>
      <c r="F294" s="21" t="s">
        <v>680</v>
      </c>
      <c r="G294" s="21" t="s">
        <v>200</v>
      </c>
      <c r="H294" s="21" t="s">
        <v>201</v>
      </c>
      <c r="I294" s="21" t="s">
        <v>202</v>
      </c>
      <c r="J294" s="21" t="s">
        <v>191</v>
      </c>
      <c r="K294" s="10">
        <v>1.5270833333333333</v>
      </c>
      <c r="L294" s="10">
        <v>1.55</v>
      </c>
      <c r="M294" s="21"/>
      <c r="N294" s="21"/>
      <c r="O294" s="21" t="str">
        <f t="shared" si="4"/>
        <v>MV45</v>
      </c>
    </row>
    <row r="295" spans="1:15" ht="15">
      <c r="A295" s="21">
        <v>26</v>
      </c>
      <c r="B295" s="21">
        <v>24</v>
      </c>
      <c r="C295" s="21" t="s">
        <v>417</v>
      </c>
      <c r="D295" s="21" t="s">
        <v>327</v>
      </c>
      <c r="E295" s="21" t="s">
        <v>36</v>
      </c>
      <c r="F295" s="21" t="s">
        <v>680</v>
      </c>
      <c r="G295" s="21" t="s">
        <v>252</v>
      </c>
      <c r="H295" s="21" t="s">
        <v>191</v>
      </c>
      <c r="I295" s="21" t="s">
        <v>192</v>
      </c>
      <c r="J295" s="10">
        <v>1.5472222222222223</v>
      </c>
      <c r="K295" s="10">
        <v>1.5701388888888888</v>
      </c>
      <c r="L295" s="21"/>
      <c r="M295" s="21"/>
      <c r="N295" s="21"/>
      <c r="O295" s="21" t="str">
        <f t="shared" si="4"/>
        <v>MV45</v>
      </c>
    </row>
    <row r="296" spans="1:15" ht="15">
      <c r="A296" s="21">
        <v>27</v>
      </c>
      <c r="B296" s="21">
        <v>351</v>
      </c>
      <c r="C296" s="21" t="s">
        <v>417</v>
      </c>
      <c r="D296" s="21" t="s">
        <v>688</v>
      </c>
      <c r="E296" s="21" t="s">
        <v>36</v>
      </c>
      <c r="F296" s="21" t="s">
        <v>680</v>
      </c>
      <c r="G296" s="21" t="s">
        <v>228</v>
      </c>
      <c r="H296" s="21" t="s">
        <v>191</v>
      </c>
      <c r="I296" s="21" t="s">
        <v>192</v>
      </c>
      <c r="J296" s="10">
        <v>1.551388888888889</v>
      </c>
      <c r="K296" s="10">
        <v>1.5756944444444445</v>
      </c>
      <c r="L296" s="21"/>
      <c r="M296" s="21"/>
      <c r="N296" s="21"/>
      <c r="O296" s="21" t="str">
        <f t="shared" si="4"/>
        <v>MV45</v>
      </c>
    </row>
    <row r="297" spans="1:15" ht="15">
      <c r="A297" s="21">
        <v>29</v>
      </c>
      <c r="B297" s="21">
        <v>430</v>
      </c>
      <c r="C297" s="21" t="s">
        <v>689</v>
      </c>
      <c r="D297" s="21" t="s">
        <v>204</v>
      </c>
      <c r="E297" s="21" t="s">
        <v>36</v>
      </c>
      <c r="F297" s="21" t="s">
        <v>680</v>
      </c>
      <c r="G297" s="21" t="s">
        <v>165</v>
      </c>
      <c r="H297" s="21" t="s">
        <v>166</v>
      </c>
      <c r="I297" s="21" t="s">
        <v>167</v>
      </c>
      <c r="J297" s="10">
        <v>1.5541666666666665</v>
      </c>
      <c r="K297" s="10">
        <v>1.5770833333333334</v>
      </c>
      <c r="L297" s="21"/>
      <c r="M297" s="21"/>
      <c r="N297" s="21"/>
      <c r="O297" s="21" t="str">
        <f t="shared" si="4"/>
        <v>MV45</v>
      </c>
    </row>
    <row r="298" spans="1:15" ht="15">
      <c r="A298" s="21">
        <v>34</v>
      </c>
      <c r="B298" s="21">
        <v>457</v>
      </c>
      <c r="C298" s="21" t="s">
        <v>448</v>
      </c>
      <c r="D298" s="21" t="s">
        <v>690</v>
      </c>
      <c r="E298" s="21" t="s">
        <v>36</v>
      </c>
      <c r="F298" s="21" t="s">
        <v>680</v>
      </c>
      <c r="G298" s="21" t="s">
        <v>691</v>
      </c>
      <c r="H298" s="21" t="s">
        <v>197</v>
      </c>
      <c r="I298" s="21" t="s">
        <v>201</v>
      </c>
      <c r="J298" s="21" t="s">
        <v>552</v>
      </c>
      <c r="K298" s="10">
        <v>1.590972222222222</v>
      </c>
      <c r="L298" s="10">
        <v>1.6145833333333333</v>
      </c>
      <c r="M298" s="21"/>
      <c r="N298" s="21"/>
      <c r="O298" s="21" t="str">
        <f t="shared" si="4"/>
        <v>MV45</v>
      </c>
    </row>
    <row r="299" spans="1:15" ht="15">
      <c r="A299" s="21">
        <v>39</v>
      </c>
      <c r="B299" s="21">
        <v>400</v>
      </c>
      <c r="C299" s="21" t="s">
        <v>527</v>
      </c>
      <c r="D299" s="21" t="s">
        <v>692</v>
      </c>
      <c r="E299" s="21" t="s">
        <v>36</v>
      </c>
      <c r="F299" s="21" t="s">
        <v>680</v>
      </c>
      <c r="G299" s="21" t="s">
        <v>200</v>
      </c>
      <c r="H299" s="21" t="s">
        <v>201</v>
      </c>
      <c r="I299" s="21" t="s">
        <v>202</v>
      </c>
      <c r="J299" s="21" t="s">
        <v>191</v>
      </c>
      <c r="K299" s="10">
        <v>1.6125</v>
      </c>
      <c r="L299" s="10">
        <v>1.6402777777777777</v>
      </c>
      <c r="M299" s="21"/>
      <c r="N299" s="21"/>
      <c r="O299" s="21" t="str">
        <f t="shared" si="4"/>
        <v>MV45</v>
      </c>
    </row>
    <row r="300" spans="1:15" ht="15">
      <c r="A300" s="21">
        <v>40</v>
      </c>
      <c r="B300" s="21">
        <v>444</v>
      </c>
      <c r="C300" s="21" t="s">
        <v>693</v>
      </c>
      <c r="D300" s="21" t="s">
        <v>169</v>
      </c>
      <c r="E300" s="21" t="s">
        <v>36</v>
      </c>
      <c r="F300" s="21" t="s">
        <v>680</v>
      </c>
      <c r="G300" s="21" t="s">
        <v>170</v>
      </c>
      <c r="H300" s="21" t="s">
        <v>171</v>
      </c>
      <c r="I300" s="10">
        <v>1.6194444444444445</v>
      </c>
      <c r="J300" s="10">
        <v>1.6430555555555555</v>
      </c>
      <c r="K300" s="21"/>
      <c r="L300" s="21"/>
      <c r="M300" s="21"/>
      <c r="N300" s="21"/>
      <c r="O300" s="21" t="str">
        <f t="shared" si="4"/>
        <v>MV45</v>
      </c>
    </row>
    <row r="301" spans="1:15" ht="15">
      <c r="A301" s="21">
        <v>45</v>
      </c>
      <c r="B301" s="21">
        <v>102</v>
      </c>
      <c r="C301" s="21" t="s">
        <v>694</v>
      </c>
      <c r="D301" s="21" t="s">
        <v>695</v>
      </c>
      <c r="E301" s="21" t="s">
        <v>36</v>
      </c>
      <c r="F301" s="21" t="s">
        <v>680</v>
      </c>
      <c r="G301" s="10">
        <v>1.6263888888888889</v>
      </c>
      <c r="H301" s="10">
        <v>1.6527777777777777</v>
      </c>
      <c r="I301" s="21"/>
      <c r="J301" s="21"/>
      <c r="K301" s="21"/>
      <c r="L301" s="21"/>
      <c r="M301" s="21"/>
      <c r="N301" s="21"/>
      <c r="O301" s="21" t="str">
        <f t="shared" si="4"/>
        <v>MV45</v>
      </c>
    </row>
    <row r="302" spans="1:15" ht="15">
      <c r="A302" s="21">
        <v>53</v>
      </c>
      <c r="B302" s="21">
        <v>263</v>
      </c>
      <c r="C302" s="21" t="s">
        <v>535</v>
      </c>
      <c r="D302" s="21" t="s">
        <v>639</v>
      </c>
      <c r="E302" s="21" t="s">
        <v>36</v>
      </c>
      <c r="F302" s="21" t="s">
        <v>680</v>
      </c>
      <c r="G302" s="10">
        <v>1.6777777777777778</v>
      </c>
      <c r="H302" s="10">
        <v>1.7166666666666668</v>
      </c>
      <c r="I302" s="21"/>
      <c r="J302" s="21"/>
      <c r="K302" s="21"/>
      <c r="L302" s="21"/>
      <c r="M302" s="21"/>
      <c r="N302" s="21"/>
      <c r="O302" s="21" t="str">
        <f t="shared" si="4"/>
        <v>MV45</v>
      </c>
    </row>
    <row r="303" spans="1:15" ht="15">
      <c r="A303" s="21">
        <v>57</v>
      </c>
      <c r="B303" s="21">
        <v>120</v>
      </c>
      <c r="C303" s="21" t="s">
        <v>519</v>
      </c>
      <c r="D303" s="21" t="s">
        <v>696</v>
      </c>
      <c r="E303" s="21" t="s">
        <v>36</v>
      </c>
      <c r="F303" s="21" t="s">
        <v>680</v>
      </c>
      <c r="G303" s="21" t="s">
        <v>460</v>
      </c>
      <c r="H303" s="21" t="s">
        <v>461</v>
      </c>
      <c r="I303" s="21" t="s">
        <v>308</v>
      </c>
      <c r="J303" s="21" t="s">
        <v>233</v>
      </c>
      <c r="K303" s="10">
        <v>1.7104166666666665</v>
      </c>
      <c r="L303" s="10">
        <v>1.7375</v>
      </c>
      <c r="M303" s="21"/>
      <c r="N303" s="21"/>
      <c r="O303" s="21" t="str">
        <f t="shared" si="4"/>
        <v>MV45</v>
      </c>
    </row>
    <row r="304" spans="1:15" ht="15">
      <c r="A304" s="21">
        <v>60</v>
      </c>
      <c r="B304" s="21">
        <v>207</v>
      </c>
      <c r="C304" s="21" t="s">
        <v>697</v>
      </c>
      <c r="D304" s="21" t="s">
        <v>602</v>
      </c>
      <c r="E304" s="21" t="s">
        <v>36</v>
      </c>
      <c r="F304" s="21" t="s">
        <v>680</v>
      </c>
      <c r="G304" s="21" t="s">
        <v>182</v>
      </c>
      <c r="H304" s="21" t="s">
        <v>222</v>
      </c>
      <c r="I304" s="10">
        <v>1.71875</v>
      </c>
      <c r="J304" s="10">
        <v>1.7451388888888888</v>
      </c>
      <c r="K304" s="21"/>
      <c r="L304" s="21"/>
      <c r="M304" s="21"/>
      <c r="N304" s="21"/>
      <c r="O304" s="21" t="str">
        <f t="shared" si="4"/>
        <v>MV45</v>
      </c>
    </row>
    <row r="305" spans="1:15" ht="15">
      <c r="A305" s="21">
        <v>92</v>
      </c>
      <c r="B305" s="21">
        <v>332</v>
      </c>
      <c r="C305" s="21" t="s">
        <v>569</v>
      </c>
      <c r="D305" s="21" t="s">
        <v>698</v>
      </c>
      <c r="E305" s="21" t="s">
        <v>36</v>
      </c>
      <c r="F305" s="21" t="s">
        <v>680</v>
      </c>
      <c r="G305" s="21" t="s">
        <v>252</v>
      </c>
      <c r="H305" s="21" t="s">
        <v>191</v>
      </c>
      <c r="I305" s="21" t="s">
        <v>192</v>
      </c>
      <c r="J305" s="10">
        <v>1.8048611111111112</v>
      </c>
      <c r="K305" s="10">
        <v>1.8305555555555555</v>
      </c>
      <c r="L305" s="21"/>
      <c r="M305" s="21"/>
      <c r="N305" s="21"/>
      <c r="O305" s="21" t="str">
        <f t="shared" si="4"/>
        <v>MV45</v>
      </c>
    </row>
    <row r="306" spans="1:15" ht="15">
      <c r="A306" s="21">
        <v>97</v>
      </c>
      <c r="B306" s="21">
        <v>154</v>
      </c>
      <c r="C306" s="21" t="s">
        <v>570</v>
      </c>
      <c r="D306" s="21" t="s">
        <v>287</v>
      </c>
      <c r="E306" s="21" t="s">
        <v>36</v>
      </c>
      <c r="F306" s="21" t="s">
        <v>680</v>
      </c>
      <c r="G306" s="10">
        <v>1.8090277777777777</v>
      </c>
      <c r="H306" s="10">
        <v>1.8375000000000001</v>
      </c>
      <c r="I306" s="21"/>
      <c r="J306" s="21"/>
      <c r="K306" s="21"/>
      <c r="L306" s="21"/>
      <c r="M306" s="21"/>
      <c r="N306" s="21"/>
      <c r="O306" s="21" t="str">
        <f t="shared" si="4"/>
        <v>MV45</v>
      </c>
    </row>
    <row r="307" spans="1:15" ht="15">
      <c r="A307" s="21">
        <v>98</v>
      </c>
      <c r="B307" s="21">
        <v>16</v>
      </c>
      <c r="C307" s="21" t="s">
        <v>417</v>
      </c>
      <c r="D307" s="21" t="s">
        <v>699</v>
      </c>
      <c r="E307" s="21" t="s">
        <v>36</v>
      </c>
      <c r="F307" s="21" t="s">
        <v>680</v>
      </c>
      <c r="G307" s="10">
        <v>1.809722222222222</v>
      </c>
      <c r="H307" s="10">
        <v>1.8375000000000001</v>
      </c>
      <c r="I307" s="21"/>
      <c r="J307" s="21"/>
      <c r="K307" s="21"/>
      <c r="L307" s="21"/>
      <c r="M307" s="21"/>
      <c r="N307" s="21"/>
      <c r="O307" s="21" t="str">
        <f t="shared" si="4"/>
        <v>MV45</v>
      </c>
    </row>
    <row r="308" spans="1:15" ht="15">
      <c r="A308" s="21">
        <v>106</v>
      </c>
      <c r="B308" s="21">
        <v>418</v>
      </c>
      <c r="C308" s="21" t="s">
        <v>604</v>
      </c>
      <c r="D308" s="21" t="s">
        <v>700</v>
      </c>
      <c r="E308" s="21" t="s">
        <v>36</v>
      </c>
      <c r="F308" s="21" t="s">
        <v>680</v>
      </c>
      <c r="G308" s="21" t="s">
        <v>453</v>
      </c>
      <c r="H308" s="21" t="s">
        <v>701</v>
      </c>
      <c r="I308" s="10">
        <v>1.84375</v>
      </c>
      <c r="J308" s="10">
        <v>1.8680555555555556</v>
      </c>
      <c r="K308" s="21"/>
      <c r="L308" s="21"/>
      <c r="M308" s="21"/>
      <c r="N308" s="21"/>
      <c r="O308" s="21" t="str">
        <f t="shared" si="4"/>
        <v>MV45</v>
      </c>
    </row>
    <row r="309" spans="1:15" ht="15">
      <c r="A309" s="21">
        <v>117</v>
      </c>
      <c r="B309" s="21">
        <v>265</v>
      </c>
      <c r="C309" s="21" t="s">
        <v>545</v>
      </c>
      <c r="D309" s="21" t="s">
        <v>702</v>
      </c>
      <c r="E309" s="21" t="s">
        <v>36</v>
      </c>
      <c r="F309" s="21" t="s">
        <v>680</v>
      </c>
      <c r="G309" s="21" t="s">
        <v>182</v>
      </c>
      <c r="H309" s="21" t="s">
        <v>197</v>
      </c>
      <c r="I309" s="10">
        <v>1.85625</v>
      </c>
      <c r="J309" s="10">
        <v>1.8826388888888888</v>
      </c>
      <c r="K309" s="21"/>
      <c r="L309" s="21"/>
      <c r="M309" s="21"/>
      <c r="N309" s="21"/>
      <c r="O309" s="21" t="str">
        <f t="shared" si="4"/>
        <v>MV45</v>
      </c>
    </row>
    <row r="310" spans="1:15" ht="15">
      <c r="A310" s="21">
        <v>121</v>
      </c>
      <c r="B310" s="21">
        <v>415</v>
      </c>
      <c r="C310" s="21" t="s">
        <v>624</v>
      </c>
      <c r="D310" s="21" t="s">
        <v>703</v>
      </c>
      <c r="E310" s="21" t="s">
        <v>36</v>
      </c>
      <c r="F310" s="21" t="s">
        <v>680</v>
      </c>
      <c r="G310" s="10">
        <v>1.8631944444444446</v>
      </c>
      <c r="H310" s="10">
        <v>1.8909722222222223</v>
      </c>
      <c r="I310" s="21"/>
      <c r="J310" s="21"/>
      <c r="K310" s="21"/>
      <c r="L310" s="21"/>
      <c r="M310" s="21"/>
      <c r="N310" s="21"/>
      <c r="O310" s="21" t="str">
        <f t="shared" si="4"/>
        <v>MV45</v>
      </c>
    </row>
    <row r="311" spans="1:15" ht="15">
      <c r="A311" s="21">
        <v>124</v>
      </c>
      <c r="B311" s="21">
        <v>313</v>
      </c>
      <c r="C311" s="21" t="s">
        <v>704</v>
      </c>
      <c r="D311" s="21" t="s">
        <v>705</v>
      </c>
      <c r="E311" s="21" t="s">
        <v>36</v>
      </c>
      <c r="F311" s="21" t="s">
        <v>680</v>
      </c>
      <c r="G311" s="21" t="s">
        <v>706</v>
      </c>
      <c r="H311" s="10">
        <v>1.8645833333333333</v>
      </c>
      <c r="I311" s="10">
        <v>1.89375</v>
      </c>
      <c r="J311" s="21"/>
      <c r="K311" s="21"/>
      <c r="L311" s="21"/>
      <c r="M311" s="21"/>
      <c r="N311" s="21"/>
      <c r="O311" s="21" t="str">
        <f t="shared" si="4"/>
        <v>MV45</v>
      </c>
    </row>
    <row r="312" spans="1:15" ht="15">
      <c r="A312" s="21">
        <v>138</v>
      </c>
      <c r="B312" s="21">
        <v>80</v>
      </c>
      <c r="C312" s="21" t="s">
        <v>417</v>
      </c>
      <c r="D312" s="21" t="s">
        <v>196</v>
      </c>
      <c r="E312" s="21" t="s">
        <v>36</v>
      </c>
      <c r="F312" s="21" t="s">
        <v>680</v>
      </c>
      <c r="G312" s="10">
        <v>1.90625</v>
      </c>
      <c r="H312" s="10">
        <v>1.9354166666666668</v>
      </c>
      <c r="I312" s="21"/>
      <c r="J312" s="21"/>
      <c r="K312" s="21"/>
      <c r="L312" s="21"/>
      <c r="M312" s="21"/>
      <c r="N312" s="21"/>
      <c r="O312" s="21" t="str">
        <f t="shared" si="4"/>
        <v>MV45</v>
      </c>
    </row>
    <row r="313" spans="1:15" ht="15">
      <c r="A313" s="21">
        <v>150</v>
      </c>
      <c r="B313" s="21">
        <v>428</v>
      </c>
      <c r="C313" s="21" t="s">
        <v>547</v>
      </c>
      <c r="D313" s="21" t="s">
        <v>707</v>
      </c>
      <c r="E313" s="21" t="s">
        <v>36</v>
      </c>
      <c r="F313" s="21" t="s">
        <v>680</v>
      </c>
      <c r="G313" s="21" t="s">
        <v>453</v>
      </c>
      <c r="H313" s="21" t="s">
        <v>701</v>
      </c>
      <c r="I313" s="10">
        <v>1.9284722222222221</v>
      </c>
      <c r="J313" s="10">
        <v>1.9527777777777777</v>
      </c>
      <c r="K313" s="21"/>
      <c r="L313" s="21"/>
      <c r="M313" s="21"/>
      <c r="N313" s="21"/>
      <c r="O313" s="21" t="str">
        <f t="shared" si="4"/>
        <v>MV45</v>
      </c>
    </row>
    <row r="314" spans="1:15" ht="15">
      <c r="A314" s="21">
        <v>161</v>
      </c>
      <c r="B314" s="21">
        <v>68</v>
      </c>
      <c r="C314" s="21" t="s">
        <v>537</v>
      </c>
      <c r="D314" s="21" t="s">
        <v>708</v>
      </c>
      <c r="E314" s="21" t="s">
        <v>36</v>
      </c>
      <c r="F314" s="21" t="s">
        <v>680</v>
      </c>
      <c r="G314" s="21" t="s">
        <v>339</v>
      </c>
      <c r="H314" s="21" t="s">
        <v>340</v>
      </c>
      <c r="I314" s="21" t="s">
        <v>167</v>
      </c>
      <c r="J314" s="10">
        <v>1.9416666666666667</v>
      </c>
      <c r="K314" s="10">
        <v>1.9777777777777779</v>
      </c>
      <c r="L314" s="21"/>
      <c r="M314" s="21"/>
      <c r="N314" s="21"/>
      <c r="O314" s="21" t="str">
        <f t="shared" si="4"/>
        <v>MV45</v>
      </c>
    </row>
    <row r="315" spans="1:15" ht="15">
      <c r="A315" s="21">
        <v>169</v>
      </c>
      <c r="B315" s="21">
        <v>141</v>
      </c>
      <c r="C315" s="21" t="s">
        <v>709</v>
      </c>
      <c r="D315" s="21" t="s">
        <v>710</v>
      </c>
      <c r="E315" s="21" t="s">
        <v>36</v>
      </c>
      <c r="F315" s="21" t="s">
        <v>680</v>
      </c>
      <c r="G315" s="10">
        <v>1.9749999999999999</v>
      </c>
      <c r="H315" s="10">
        <v>2.004166666666667</v>
      </c>
      <c r="I315" s="21"/>
      <c r="J315" s="21"/>
      <c r="K315" s="21"/>
      <c r="L315" s="21"/>
      <c r="M315" s="21"/>
      <c r="N315" s="21"/>
      <c r="O315" s="21" t="str">
        <f t="shared" si="4"/>
        <v>MV45</v>
      </c>
    </row>
    <row r="316" spans="1:15" ht="15">
      <c r="A316" s="21">
        <v>182</v>
      </c>
      <c r="B316" s="21">
        <v>471</v>
      </c>
      <c r="C316" s="21" t="s">
        <v>527</v>
      </c>
      <c r="D316" s="21" t="s">
        <v>711</v>
      </c>
      <c r="E316" s="21" t="s">
        <v>36</v>
      </c>
      <c r="F316" s="21" t="s">
        <v>680</v>
      </c>
      <c r="G316" s="21" t="s">
        <v>170</v>
      </c>
      <c r="H316" s="21" t="s">
        <v>171</v>
      </c>
      <c r="I316" s="10">
        <v>2.0187500000000003</v>
      </c>
      <c r="J316" s="10">
        <v>2.0430555555555556</v>
      </c>
      <c r="K316" s="21"/>
      <c r="L316" s="21"/>
      <c r="M316" s="21"/>
      <c r="N316" s="21"/>
      <c r="O316" s="21" t="str">
        <f t="shared" si="4"/>
        <v>MV45</v>
      </c>
    </row>
    <row r="317" spans="1:15" ht="15">
      <c r="A317" s="21">
        <v>186</v>
      </c>
      <c r="B317" s="21">
        <v>304</v>
      </c>
      <c r="C317" s="21" t="s">
        <v>712</v>
      </c>
      <c r="D317" s="21" t="s">
        <v>713</v>
      </c>
      <c r="E317" s="21" t="s">
        <v>36</v>
      </c>
      <c r="F317" s="21" t="s">
        <v>680</v>
      </c>
      <c r="G317" s="10">
        <v>2.0166666666666666</v>
      </c>
      <c r="H317" s="10">
        <v>2.0590277777777777</v>
      </c>
      <c r="I317" s="21"/>
      <c r="J317" s="21"/>
      <c r="K317" s="21"/>
      <c r="L317" s="21"/>
      <c r="M317" s="21"/>
      <c r="N317" s="21"/>
      <c r="O317" s="21" t="str">
        <f t="shared" si="4"/>
        <v>MV45</v>
      </c>
    </row>
    <row r="318" spans="1:15" ht="15">
      <c r="A318" s="21">
        <v>206</v>
      </c>
      <c r="B318" s="21">
        <v>403</v>
      </c>
      <c r="C318" s="21" t="s">
        <v>714</v>
      </c>
      <c r="D318" s="21" t="s">
        <v>318</v>
      </c>
      <c r="E318" s="21" t="s">
        <v>36</v>
      </c>
      <c r="F318" s="21" t="s">
        <v>680</v>
      </c>
      <c r="G318" s="10">
        <v>2.0680555555555555</v>
      </c>
      <c r="H318" s="10">
        <v>2.1</v>
      </c>
      <c r="I318" s="21"/>
      <c r="J318" s="21"/>
      <c r="K318" s="21"/>
      <c r="L318" s="21"/>
      <c r="M318" s="21"/>
      <c r="N318" s="21"/>
      <c r="O318" s="21" t="str">
        <f t="shared" si="4"/>
        <v>MV45</v>
      </c>
    </row>
    <row r="319" spans="1:15" ht="15">
      <c r="A319" s="21">
        <v>209</v>
      </c>
      <c r="B319" s="21">
        <v>398</v>
      </c>
      <c r="C319" s="21" t="s">
        <v>715</v>
      </c>
      <c r="D319" s="21" t="s">
        <v>313</v>
      </c>
      <c r="E319" s="21" t="s">
        <v>36</v>
      </c>
      <c r="F319" s="21" t="s">
        <v>680</v>
      </c>
      <c r="G319" s="21" t="s">
        <v>200</v>
      </c>
      <c r="H319" s="21" t="s">
        <v>201</v>
      </c>
      <c r="I319" s="21" t="s">
        <v>202</v>
      </c>
      <c r="J319" s="21" t="s">
        <v>191</v>
      </c>
      <c r="K319" s="10">
        <v>2.0638888888888887</v>
      </c>
      <c r="L319" s="10">
        <v>2.1104166666666666</v>
      </c>
      <c r="M319" s="21"/>
      <c r="N319" s="21"/>
      <c r="O319" s="21" t="str">
        <f t="shared" si="4"/>
        <v>MV45</v>
      </c>
    </row>
    <row r="320" spans="1:15" ht="15">
      <c r="A320" s="21">
        <v>214</v>
      </c>
      <c r="B320" s="21">
        <v>374</v>
      </c>
      <c r="C320" s="21" t="s">
        <v>716</v>
      </c>
      <c r="D320" s="21" t="s">
        <v>717</v>
      </c>
      <c r="E320" s="21" t="s">
        <v>36</v>
      </c>
      <c r="F320" s="21" t="s">
        <v>680</v>
      </c>
      <c r="G320" s="21" t="s">
        <v>228</v>
      </c>
      <c r="H320" s="21" t="s">
        <v>191</v>
      </c>
      <c r="I320" s="21" t="s">
        <v>192</v>
      </c>
      <c r="J320" s="10">
        <v>2.0791666666666666</v>
      </c>
      <c r="K320" s="10">
        <v>2.1152777777777776</v>
      </c>
      <c r="L320" s="21"/>
      <c r="M320" s="21"/>
      <c r="N320" s="21"/>
      <c r="O320" s="21" t="str">
        <f t="shared" si="4"/>
        <v>MV45</v>
      </c>
    </row>
    <row r="321" spans="1:15" ht="15">
      <c r="A321" s="21">
        <v>217</v>
      </c>
      <c r="B321" s="21">
        <v>38</v>
      </c>
      <c r="C321" s="21" t="s">
        <v>519</v>
      </c>
      <c r="D321" s="21" t="s">
        <v>718</v>
      </c>
      <c r="E321" s="21" t="s">
        <v>36</v>
      </c>
      <c r="F321" s="21" t="s">
        <v>680</v>
      </c>
      <c r="G321" s="10">
        <v>2.0819444444444444</v>
      </c>
      <c r="H321" s="10">
        <v>2.120138888888889</v>
      </c>
      <c r="I321" s="21"/>
      <c r="J321" s="21"/>
      <c r="K321" s="21"/>
      <c r="L321" s="21"/>
      <c r="M321" s="21"/>
      <c r="N321" s="21"/>
      <c r="O321" s="21" t="str">
        <f t="shared" si="4"/>
        <v>MV45</v>
      </c>
    </row>
    <row r="322" spans="1:15" ht="15">
      <c r="A322" s="21">
        <v>228</v>
      </c>
      <c r="B322" s="21">
        <v>432</v>
      </c>
      <c r="C322" s="21" t="s">
        <v>719</v>
      </c>
      <c r="D322" s="21" t="s">
        <v>720</v>
      </c>
      <c r="E322" s="21" t="s">
        <v>36</v>
      </c>
      <c r="F322" s="21" t="s">
        <v>680</v>
      </c>
      <c r="G322" s="21" t="s">
        <v>189</v>
      </c>
      <c r="H322" s="21" t="s">
        <v>190</v>
      </c>
      <c r="I322" s="21" t="s">
        <v>191</v>
      </c>
      <c r="J322" s="21" t="s">
        <v>192</v>
      </c>
      <c r="K322" s="10">
        <v>2.1131944444444444</v>
      </c>
      <c r="L322" s="10">
        <v>2.1444444444444444</v>
      </c>
      <c r="M322" s="21"/>
      <c r="N322" s="21"/>
      <c r="O322" s="21" t="str">
        <f t="shared" si="4"/>
        <v>MV45</v>
      </c>
    </row>
    <row r="323" spans="1:15" ht="15">
      <c r="A323" s="21">
        <v>232</v>
      </c>
      <c r="B323" s="21">
        <v>381</v>
      </c>
      <c r="C323" s="21" t="s">
        <v>448</v>
      </c>
      <c r="D323" s="21" t="s">
        <v>721</v>
      </c>
      <c r="E323" s="21" t="s">
        <v>36</v>
      </c>
      <c r="F323" s="21" t="s">
        <v>680</v>
      </c>
      <c r="G323" s="21" t="s">
        <v>200</v>
      </c>
      <c r="H323" s="21" t="s">
        <v>201</v>
      </c>
      <c r="I323" s="21" t="s">
        <v>202</v>
      </c>
      <c r="J323" s="21" t="s">
        <v>191</v>
      </c>
      <c r="K323" s="10">
        <v>2.113888888888889</v>
      </c>
      <c r="L323" s="10">
        <v>2.1597222222222223</v>
      </c>
      <c r="M323" s="21"/>
      <c r="N323" s="21"/>
      <c r="O323" s="21" t="str">
        <f aca="true" t="shared" si="5" ref="O323:O386">E323&amp;F323</f>
        <v>MV45</v>
      </c>
    </row>
    <row r="324" spans="1:15" ht="15">
      <c r="A324" s="21">
        <v>246</v>
      </c>
      <c r="B324" s="21">
        <v>259</v>
      </c>
      <c r="C324" s="21" t="s">
        <v>646</v>
      </c>
      <c r="D324" s="21" t="s">
        <v>722</v>
      </c>
      <c r="E324" s="21" t="s">
        <v>36</v>
      </c>
      <c r="F324" s="21" t="s">
        <v>680</v>
      </c>
      <c r="G324" s="21" t="s">
        <v>228</v>
      </c>
      <c r="H324" s="21" t="s">
        <v>191</v>
      </c>
      <c r="I324" s="21" t="s">
        <v>192</v>
      </c>
      <c r="J324" s="10">
        <v>2.154166666666667</v>
      </c>
      <c r="K324" s="10">
        <v>2.189583333333333</v>
      </c>
      <c r="L324" s="21"/>
      <c r="M324" s="21"/>
      <c r="N324" s="21"/>
      <c r="O324" s="21" t="str">
        <f t="shared" si="5"/>
        <v>MV45</v>
      </c>
    </row>
    <row r="325" spans="1:15" ht="15">
      <c r="A325" s="21">
        <v>249</v>
      </c>
      <c r="B325" s="21">
        <v>168</v>
      </c>
      <c r="C325" s="21" t="s">
        <v>723</v>
      </c>
      <c r="D325" s="21" t="s">
        <v>206</v>
      </c>
      <c r="E325" s="21" t="s">
        <v>36</v>
      </c>
      <c r="F325" s="21" t="s">
        <v>680</v>
      </c>
      <c r="G325" s="10">
        <v>2.165277777777778</v>
      </c>
      <c r="H325" s="10">
        <v>2.196527777777778</v>
      </c>
      <c r="I325" s="21"/>
      <c r="J325" s="21"/>
      <c r="K325" s="21"/>
      <c r="L325" s="21"/>
      <c r="M325" s="21"/>
      <c r="N325" s="21"/>
      <c r="O325" s="21" t="str">
        <f t="shared" si="5"/>
        <v>MV45</v>
      </c>
    </row>
    <row r="326" spans="1:15" ht="15">
      <c r="A326" s="21">
        <v>252</v>
      </c>
      <c r="B326" s="21">
        <v>294</v>
      </c>
      <c r="C326" s="21" t="s">
        <v>548</v>
      </c>
      <c r="D326" s="21" t="s">
        <v>724</v>
      </c>
      <c r="E326" s="21" t="s">
        <v>36</v>
      </c>
      <c r="F326" s="21" t="s">
        <v>680</v>
      </c>
      <c r="G326" s="10">
        <v>2.160416666666667</v>
      </c>
      <c r="H326" s="10">
        <v>2.2041666666666666</v>
      </c>
      <c r="I326" s="21"/>
      <c r="J326" s="21"/>
      <c r="K326" s="21"/>
      <c r="L326" s="21"/>
      <c r="M326" s="21"/>
      <c r="N326" s="21"/>
      <c r="O326" s="21" t="str">
        <f t="shared" si="5"/>
        <v>MV45</v>
      </c>
    </row>
    <row r="327" spans="1:15" ht="15">
      <c r="A327" s="21">
        <v>263</v>
      </c>
      <c r="B327" s="21">
        <v>475</v>
      </c>
      <c r="C327" s="21" t="s">
        <v>725</v>
      </c>
      <c r="D327" s="21" t="s">
        <v>490</v>
      </c>
      <c r="E327" s="21" t="s">
        <v>36</v>
      </c>
      <c r="F327" s="21" t="s">
        <v>680</v>
      </c>
      <c r="G327" s="10">
        <v>2.227777777777778</v>
      </c>
      <c r="H327" s="10">
        <v>2.227777777777778</v>
      </c>
      <c r="I327" s="21"/>
      <c r="J327" s="21"/>
      <c r="K327" s="21"/>
      <c r="L327" s="21"/>
      <c r="M327" s="21"/>
      <c r="N327" s="21"/>
      <c r="O327" s="21" t="str">
        <f t="shared" si="5"/>
        <v>MV45</v>
      </c>
    </row>
    <row r="328" spans="1:15" ht="15">
      <c r="A328" s="21">
        <v>268</v>
      </c>
      <c r="B328" s="21">
        <v>338</v>
      </c>
      <c r="C328" s="21" t="s">
        <v>726</v>
      </c>
      <c r="D328" s="21" t="s">
        <v>727</v>
      </c>
      <c r="E328" s="21" t="s">
        <v>36</v>
      </c>
      <c r="F328" s="21" t="s">
        <v>680</v>
      </c>
      <c r="G328" s="21" t="s">
        <v>213</v>
      </c>
      <c r="H328" s="21" t="s">
        <v>728</v>
      </c>
      <c r="I328" s="10">
        <v>2.2368055555555553</v>
      </c>
      <c r="J328" s="10">
        <v>2.2368055555555553</v>
      </c>
      <c r="K328" s="21"/>
      <c r="L328" s="21"/>
      <c r="M328" s="21"/>
      <c r="N328" s="21"/>
      <c r="O328" s="21" t="str">
        <f t="shared" si="5"/>
        <v>MV45</v>
      </c>
    </row>
    <row r="329" spans="1:15" ht="15">
      <c r="A329" s="21">
        <v>281</v>
      </c>
      <c r="B329" s="21">
        <v>303</v>
      </c>
      <c r="C329" s="21" t="s">
        <v>646</v>
      </c>
      <c r="D329" s="21" t="s">
        <v>729</v>
      </c>
      <c r="E329" s="21" t="s">
        <v>36</v>
      </c>
      <c r="F329" s="21" t="s">
        <v>680</v>
      </c>
      <c r="G329" s="21" t="s">
        <v>730</v>
      </c>
      <c r="H329" s="21" t="s">
        <v>731</v>
      </c>
      <c r="I329" s="21" t="s">
        <v>732</v>
      </c>
      <c r="J329" s="21" t="s">
        <v>733</v>
      </c>
      <c r="K329" s="10">
        <v>2.2291666666666665</v>
      </c>
      <c r="L329" s="10">
        <v>2.259027777777778</v>
      </c>
      <c r="M329" s="21"/>
      <c r="N329" s="21"/>
      <c r="O329" s="21" t="str">
        <f t="shared" si="5"/>
        <v>MV45</v>
      </c>
    </row>
    <row r="330" spans="1:15" ht="15">
      <c r="A330" s="21">
        <v>296</v>
      </c>
      <c r="B330" s="21">
        <v>454</v>
      </c>
      <c r="C330" s="21" t="s">
        <v>734</v>
      </c>
      <c r="D330" s="21" t="s">
        <v>735</v>
      </c>
      <c r="E330" s="21" t="s">
        <v>36</v>
      </c>
      <c r="F330" s="21" t="s">
        <v>680</v>
      </c>
      <c r="G330" s="21" t="s">
        <v>552</v>
      </c>
      <c r="H330" s="21" t="s">
        <v>736</v>
      </c>
      <c r="I330" s="21">
        <v>24</v>
      </c>
      <c r="J330" s="10">
        <v>2.2444444444444445</v>
      </c>
      <c r="K330" s="10">
        <v>2.2756944444444445</v>
      </c>
      <c r="L330" s="21"/>
      <c r="M330" s="21"/>
      <c r="N330" s="21"/>
      <c r="O330" s="21" t="str">
        <f t="shared" si="5"/>
        <v>MV45</v>
      </c>
    </row>
    <row r="331" spans="1:15" ht="15">
      <c r="A331" s="21">
        <v>340</v>
      </c>
      <c r="B331" s="21">
        <v>314</v>
      </c>
      <c r="C331" s="21" t="s">
        <v>737</v>
      </c>
      <c r="D331" s="21" t="s">
        <v>738</v>
      </c>
      <c r="E331" s="21" t="s">
        <v>36</v>
      </c>
      <c r="F331" s="21" t="s">
        <v>680</v>
      </c>
      <c r="G331" s="21" t="s">
        <v>228</v>
      </c>
      <c r="H331" s="21" t="s">
        <v>191</v>
      </c>
      <c r="I331" s="21" t="s">
        <v>192</v>
      </c>
      <c r="J331" s="10">
        <v>2.3673611111111112</v>
      </c>
      <c r="K331" s="10">
        <v>2.408333333333333</v>
      </c>
      <c r="L331" s="21"/>
      <c r="M331" s="21"/>
      <c r="N331" s="21"/>
      <c r="O331" s="21" t="str">
        <f t="shared" si="5"/>
        <v>MV45</v>
      </c>
    </row>
    <row r="332" spans="1:15" ht="15">
      <c r="A332" s="21">
        <v>383</v>
      </c>
      <c r="B332" s="21">
        <v>151</v>
      </c>
      <c r="C332" s="21" t="s">
        <v>600</v>
      </c>
      <c r="D332" s="21" t="s">
        <v>739</v>
      </c>
      <c r="E332" s="21" t="s">
        <v>36</v>
      </c>
      <c r="F332" s="21" t="s">
        <v>680</v>
      </c>
      <c r="G332" s="11">
        <v>0.04203703703703704</v>
      </c>
      <c r="H332" s="11">
        <v>0.04261574074074074</v>
      </c>
      <c r="I332" s="21"/>
      <c r="J332" s="21"/>
      <c r="K332" s="21"/>
      <c r="L332" s="21"/>
      <c r="M332" s="21"/>
      <c r="N332" s="21"/>
      <c r="O332" s="21" t="str">
        <f t="shared" si="5"/>
        <v>MV45</v>
      </c>
    </row>
    <row r="333" spans="1:15" ht="15">
      <c r="A333" s="21">
        <v>14</v>
      </c>
      <c r="B333" s="21">
        <v>251</v>
      </c>
      <c r="C333" s="21" t="s">
        <v>547</v>
      </c>
      <c r="D333" s="21" t="s">
        <v>554</v>
      </c>
      <c r="E333" s="21" t="s">
        <v>36</v>
      </c>
      <c r="F333" s="21" t="s">
        <v>740</v>
      </c>
      <c r="G333" s="21" t="s">
        <v>189</v>
      </c>
      <c r="H333" s="21" t="s">
        <v>682</v>
      </c>
      <c r="I333" s="21" t="s">
        <v>351</v>
      </c>
      <c r="J333" s="21" t="s">
        <v>352</v>
      </c>
      <c r="K333" s="10">
        <v>1.5104166666666667</v>
      </c>
      <c r="L333" s="10">
        <v>1.534027777777778</v>
      </c>
      <c r="M333" s="21"/>
      <c r="N333" s="21"/>
      <c r="O333" s="21" t="str">
        <f t="shared" si="5"/>
        <v>MV50</v>
      </c>
    </row>
    <row r="334" spans="1:15" ht="15">
      <c r="A334" s="21">
        <v>24</v>
      </c>
      <c r="B334" s="21">
        <v>477</v>
      </c>
      <c r="C334" s="21" t="s">
        <v>573</v>
      </c>
      <c r="D334" s="21" t="s">
        <v>741</v>
      </c>
      <c r="E334" s="21" t="s">
        <v>36</v>
      </c>
      <c r="F334" s="21" t="s">
        <v>740</v>
      </c>
      <c r="G334" s="21" t="s">
        <v>165</v>
      </c>
      <c r="H334" s="21" t="s">
        <v>166</v>
      </c>
      <c r="I334" s="21" t="s">
        <v>167</v>
      </c>
      <c r="J334" s="10">
        <v>1.5354166666666667</v>
      </c>
      <c r="K334" s="10">
        <v>1.5583333333333333</v>
      </c>
      <c r="L334" s="21"/>
      <c r="M334" s="21"/>
      <c r="N334" s="21"/>
      <c r="O334" s="21" t="str">
        <f t="shared" si="5"/>
        <v>MV50</v>
      </c>
    </row>
    <row r="335" spans="1:15" ht="15">
      <c r="A335" s="21">
        <v>25</v>
      </c>
      <c r="B335" s="21">
        <v>25</v>
      </c>
      <c r="C335" s="21" t="s">
        <v>742</v>
      </c>
      <c r="D335" s="21" t="s">
        <v>743</v>
      </c>
      <c r="E335" s="21" t="s">
        <v>36</v>
      </c>
      <c r="F335" s="21" t="s">
        <v>740</v>
      </c>
      <c r="G335" s="21" t="s">
        <v>252</v>
      </c>
      <c r="H335" s="21" t="s">
        <v>191</v>
      </c>
      <c r="I335" s="21" t="s">
        <v>192</v>
      </c>
      <c r="J335" s="10">
        <v>1.5444444444444445</v>
      </c>
      <c r="K335" s="10">
        <v>1.5673611111111112</v>
      </c>
      <c r="L335" s="21"/>
      <c r="M335" s="21"/>
      <c r="N335" s="21"/>
      <c r="O335" s="21" t="str">
        <f t="shared" si="5"/>
        <v>MV50</v>
      </c>
    </row>
    <row r="336" spans="1:15" ht="15">
      <c r="A336" s="21">
        <v>52</v>
      </c>
      <c r="B336" s="21">
        <v>419</v>
      </c>
      <c r="C336" s="21" t="s">
        <v>597</v>
      </c>
      <c r="D336" s="21" t="s">
        <v>381</v>
      </c>
      <c r="E336" s="21" t="s">
        <v>36</v>
      </c>
      <c r="F336" s="21" t="s">
        <v>740</v>
      </c>
      <c r="G336" s="21" t="s">
        <v>200</v>
      </c>
      <c r="H336" s="21" t="s">
        <v>201</v>
      </c>
      <c r="I336" s="21" t="s">
        <v>202</v>
      </c>
      <c r="J336" s="21" t="s">
        <v>191</v>
      </c>
      <c r="K336" s="10">
        <v>1.6854166666666668</v>
      </c>
      <c r="L336" s="10">
        <v>1.7118055555555556</v>
      </c>
      <c r="M336" s="21"/>
      <c r="N336" s="21"/>
      <c r="O336" s="21" t="str">
        <f t="shared" si="5"/>
        <v>MV50</v>
      </c>
    </row>
    <row r="337" spans="1:15" ht="15">
      <c r="A337" s="21">
        <v>68</v>
      </c>
      <c r="B337" s="21">
        <v>396</v>
      </c>
      <c r="C337" s="21" t="s">
        <v>592</v>
      </c>
      <c r="D337" s="21" t="s">
        <v>744</v>
      </c>
      <c r="E337" s="21" t="s">
        <v>36</v>
      </c>
      <c r="F337" s="21" t="s">
        <v>740</v>
      </c>
      <c r="G337" s="21" t="s">
        <v>200</v>
      </c>
      <c r="H337" s="21" t="s">
        <v>201</v>
      </c>
      <c r="I337" s="21" t="s">
        <v>202</v>
      </c>
      <c r="J337" s="21" t="s">
        <v>191</v>
      </c>
      <c r="K337" s="10">
        <v>1.7395833333333333</v>
      </c>
      <c r="L337" s="10">
        <v>1.76875</v>
      </c>
      <c r="M337" s="21"/>
      <c r="N337" s="21"/>
      <c r="O337" s="21" t="str">
        <f t="shared" si="5"/>
        <v>MV50</v>
      </c>
    </row>
    <row r="338" spans="1:15" ht="15">
      <c r="A338" s="21">
        <v>71</v>
      </c>
      <c r="B338" s="21">
        <v>272</v>
      </c>
      <c r="C338" s="21" t="s">
        <v>745</v>
      </c>
      <c r="D338" s="21" t="s">
        <v>320</v>
      </c>
      <c r="E338" s="21" t="s">
        <v>36</v>
      </c>
      <c r="F338" s="21" t="s">
        <v>740</v>
      </c>
      <c r="G338" s="10">
        <v>1.7583333333333335</v>
      </c>
      <c r="H338" s="10">
        <v>1.78125</v>
      </c>
      <c r="I338" s="21"/>
      <c r="J338" s="21"/>
      <c r="K338" s="21"/>
      <c r="L338" s="21"/>
      <c r="M338" s="21"/>
      <c r="N338" s="21"/>
      <c r="O338" s="21" t="str">
        <f t="shared" si="5"/>
        <v>MV50</v>
      </c>
    </row>
    <row r="339" spans="1:15" ht="15">
      <c r="A339" s="21">
        <v>76</v>
      </c>
      <c r="B339" s="21">
        <v>264</v>
      </c>
      <c r="C339" s="21" t="s">
        <v>654</v>
      </c>
      <c r="D339" s="21" t="s">
        <v>746</v>
      </c>
      <c r="E339" s="21" t="s">
        <v>36</v>
      </c>
      <c r="F339" s="21" t="s">
        <v>740</v>
      </c>
      <c r="G339" s="21" t="s">
        <v>375</v>
      </c>
      <c r="H339" s="21" t="s">
        <v>502</v>
      </c>
      <c r="I339" s="21" t="s">
        <v>167</v>
      </c>
      <c r="J339" s="10">
        <v>1.7625</v>
      </c>
      <c r="K339" s="10">
        <v>1.792361111111111</v>
      </c>
      <c r="L339" s="21"/>
      <c r="M339" s="21"/>
      <c r="N339" s="21"/>
      <c r="O339" s="21" t="str">
        <f t="shared" si="5"/>
        <v>MV50</v>
      </c>
    </row>
    <row r="340" spans="1:15" ht="15">
      <c r="A340" s="21">
        <v>91</v>
      </c>
      <c r="B340" s="21">
        <v>270</v>
      </c>
      <c r="C340" s="21" t="s">
        <v>624</v>
      </c>
      <c r="D340" s="21" t="s">
        <v>747</v>
      </c>
      <c r="E340" s="21" t="s">
        <v>36</v>
      </c>
      <c r="F340" s="21" t="s">
        <v>740</v>
      </c>
      <c r="G340" s="10">
        <v>1.7944444444444445</v>
      </c>
      <c r="H340" s="10">
        <v>1.8284722222222223</v>
      </c>
      <c r="I340" s="21"/>
      <c r="J340" s="21"/>
      <c r="K340" s="21"/>
      <c r="L340" s="21"/>
      <c r="M340" s="21"/>
      <c r="N340" s="21"/>
      <c r="O340" s="21" t="str">
        <f t="shared" si="5"/>
        <v>MV50</v>
      </c>
    </row>
    <row r="341" spans="1:15" ht="15">
      <c r="A341" s="21">
        <v>103</v>
      </c>
      <c r="B341" s="21">
        <v>223</v>
      </c>
      <c r="C341" s="21" t="s">
        <v>567</v>
      </c>
      <c r="D341" s="21" t="s">
        <v>748</v>
      </c>
      <c r="E341" s="21" t="s">
        <v>36</v>
      </c>
      <c r="F341" s="21" t="s">
        <v>740</v>
      </c>
      <c r="G341" s="21" t="s">
        <v>213</v>
      </c>
      <c r="H341" s="21" t="s">
        <v>214</v>
      </c>
      <c r="I341" s="10">
        <v>1.8270833333333334</v>
      </c>
      <c r="J341" s="10">
        <v>1.8645833333333333</v>
      </c>
      <c r="K341" s="21"/>
      <c r="L341" s="21"/>
      <c r="M341" s="21"/>
      <c r="N341" s="21"/>
      <c r="O341" s="21" t="str">
        <f t="shared" si="5"/>
        <v>MV50</v>
      </c>
    </row>
    <row r="342" spans="1:15" ht="15">
      <c r="A342" s="21">
        <v>105</v>
      </c>
      <c r="B342" s="21">
        <v>177</v>
      </c>
      <c r="C342" s="21" t="s">
        <v>659</v>
      </c>
      <c r="D342" s="21" t="s">
        <v>749</v>
      </c>
      <c r="E342" s="21" t="s">
        <v>36</v>
      </c>
      <c r="F342" s="21" t="s">
        <v>740</v>
      </c>
      <c r="G342" s="21" t="s">
        <v>213</v>
      </c>
      <c r="H342" s="21" t="s">
        <v>214</v>
      </c>
      <c r="I342" s="10">
        <v>1.8340277777777778</v>
      </c>
      <c r="J342" s="10">
        <v>1.8673611111111112</v>
      </c>
      <c r="K342" s="21"/>
      <c r="L342" s="21"/>
      <c r="M342" s="21"/>
      <c r="N342" s="21"/>
      <c r="O342" s="21" t="str">
        <f t="shared" si="5"/>
        <v>MV50</v>
      </c>
    </row>
    <row r="343" spans="1:15" ht="15">
      <c r="A343" s="21">
        <v>129</v>
      </c>
      <c r="B343" s="21">
        <v>17</v>
      </c>
      <c r="C343" s="21" t="s">
        <v>567</v>
      </c>
      <c r="D343" s="21" t="s">
        <v>750</v>
      </c>
      <c r="E343" s="21" t="s">
        <v>36</v>
      </c>
      <c r="F343" s="21" t="s">
        <v>740</v>
      </c>
      <c r="G343" s="21" t="s">
        <v>751</v>
      </c>
      <c r="H343" s="21" t="s">
        <v>752</v>
      </c>
      <c r="I343" s="10">
        <v>1.8854166666666667</v>
      </c>
      <c r="J343" s="10">
        <v>1.9131944444444444</v>
      </c>
      <c r="K343" s="21"/>
      <c r="L343" s="21"/>
      <c r="M343" s="21"/>
      <c r="N343" s="21"/>
      <c r="O343" s="21" t="str">
        <f t="shared" si="5"/>
        <v>MV50</v>
      </c>
    </row>
    <row r="344" spans="1:15" ht="15">
      <c r="A344" s="21">
        <v>133</v>
      </c>
      <c r="B344" s="21">
        <v>58</v>
      </c>
      <c r="C344" s="21" t="s">
        <v>753</v>
      </c>
      <c r="D344" s="21" t="s">
        <v>354</v>
      </c>
      <c r="E344" s="21" t="s">
        <v>36</v>
      </c>
      <c r="F344" s="21" t="s">
        <v>740</v>
      </c>
      <c r="G344" s="21" t="s">
        <v>228</v>
      </c>
      <c r="H344" s="21" t="s">
        <v>191</v>
      </c>
      <c r="I344" s="21" t="s">
        <v>192</v>
      </c>
      <c r="J344" s="10">
        <v>1.895138888888889</v>
      </c>
      <c r="K344" s="10">
        <v>1.9243055555555555</v>
      </c>
      <c r="L344" s="21"/>
      <c r="M344" s="21"/>
      <c r="N344" s="21"/>
      <c r="O344" s="21" t="str">
        <f t="shared" si="5"/>
        <v>MV50</v>
      </c>
    </row>
    <row r="345" spans="1:15" ht="15">
      <c r="A345" s="21">
        <v>154</v>
      </c>
      <c r="B345" s="21">
        <v>438</v>
      </c>
      <c r="C345" s="21" t="s">
        <v>448</v>
      </c>
      <c r="D345" s="21" t="s">
        <v>754</v>
      </c>
      <c r="E345" s="21" t="s">
        <v>36</v>
      </c>
      <c r="F345" s="21" t="s">
        <v>740</v>
      </c>
      <c r="G345" s="10">
        <v>1.9291666666666665</v>
      </c>
      <c r="H345" s="10">
        <v>1.9638888888888888</v>
      </c>
      <c r="I345" s="21"/>
      <c r="J345" s="21"/>
      <c r="K345" s="21"/>
      <c r="L345" s="21"/>
      <c r="M345" s="21"/>
      <c r="N345" s="21"/>
      <c r="O345" s="21" t="str">
        <f t="shared" si="5"/>
        <v>MV50</v>
      </c>
    </row>
    <row r="346" spans="1:15" ht="15">
      <c r="A346" s="21">
        <v>164</v>
      </c>
      <c r="B346" s="21">
        <v>460</v>
      </c>
      <c r="C346" s="21" t="s">
        <v>598</v>
      </c>
      <c r="D346" s="21" t="s">
        <v>755</v>
      </c>
      <c r="E346" s="21" t="s">
        <v>36</v>
      </c>
      <c r="F346" s="21" t="s">
        <v>740</v>
      </c>
      <c r="G346" s="10">
        <v>1.9590277777777778</v>
      </c>
      <c r="H346" s="10">
        <v>1.9868055555555555</v>
      </c>
      <c r="I346" s="21"/>
      <c r="J346" s="21"/>
      <c r="K346" s="21"/>
      <c r="L346" s="21"/>
      <c r="M346" s="21"/>
      <c r="N346" s="21"/>
      <c r="O346" s="21" t="str">
        <f t="shared" si="5"/>
        <v>MV50</v>
      </c>
    </row>
    <row r="347" spans="1:15" ht="15">
      <c r="A347" s="21">
        <v>165</v>
      </c>
      <c r="B347" s="21">
        <v>300</v>
      </c>
      <c r="C347" s="21" t="s">
        <v>615</v>
      </c>
      <c r="D347" s="21" t="s">
        <v>13</v>
      </c>
      <c r="E347" s="21" t="s">
        <v>36</v>
      </c>
      <c r="F347" s="21" t="s">
        <v>740</v>
      </c>
      <c r="G347" s="10">
        <v>1.957638888888889</v>
      </c>
      <c r="H347" s="10">
        <v>1.9881944444444446</v>
      </c>
      <c r="I347" s="21"/>
      <c r="J347" s="21"/>
      <c r="K347" s="21"/>
      <c r="L347" s="21"/>
      <c r="M347" s="21"/>
      <c r="N347" s="21"/>
      <c r="O347" s="21" t="str">
        <f t="shared" si="5"/>
        <v>MV50</v>
      </c>
    </row>
    <row r="348" spans="1:15" ht="15">
      <c r="A348" s="21">
        <v>166</v>
      </c>
      <c r="B348" s="21">
        <v>368</v>
      </c>
      <c r="C348" s="21" t="s">
        <v>756</v>
      </c>
      <c r="D348" s="21" t="s">
        <v>349</v>
      </c>
      <c r="E348" s="21" t="s">
        <v>36</v>
      </c>
      <c r="F348" s="21" t="s">
        <v>740</v>
      </c>
      <c r="G348" s="21" t="s">
        <v>350</v>
      </c>
      <c r="H348" s="21" t="s">
        <v>351</v>
      </c>
      <c r="I348" s="21" t="s">
        <v>352</v>
      </c>
      <c r="J348" s="10">
        <v>1.9604166666666665</v>
      </c>
      <c r="K348" s="10">
        <v>1.9909722222222221</v>
      </c>
      <c r="L348" s="21"/>
      <c r="M348" s="21"/>
      <c r="N348" s="21"/>
      <c r="O348" s="21" t="str">
        <f t="shared" si="5"/>
        <v>MV50</v>
      </c>
    </row>
    <row r="349" spans="1:15" ht="15">
      <c r="A349" s="21">
        <v>168</v>
      </c>
      <c r="B349" s="21">
        <v>366</v>
      </c>
      <c r="C349" s="21" t="s">
        <v>659</v>
      </c>
      <c r="D349" s="21" t="s">
        <v>757</v>
      </c>
      <c r="E349" s="21" t="s">
        <v>36</v>
      </c>
      <c r="F349" s="21" t="s">
        <v>740</v>
      </c>
      <c r="G349" s="21" t="s">
        <v>189</v>
      </c>
      <c r="H349" s="21" t="s">
        <v>190</v>
      </c>
      <c r="I349" s="21" t="s">
        <v>191</v>
      </c>
      <c r="J349" s="21" t="s">
        <v>192</v>
      </c>
      <c r="K349" s="10">
        <v>1.9631944444444445</v>
      </c>
      <c r="L349" s="10">
        <v>2.0027777777777778</v>
      </c>
      <c r="M349" s="21"/>
      <c r="N349" s="21"/>
      <c r="O349" s="21" t="str">
        <f t="shared" si="5"/>
        <v>MV50</v>
      </c>
    </row>
    <row r="350" spans="1:15" ht="15">
      <c r="A350" s="21">
        <v>171</v>
      </c>
      <c r="B350" s="21">
        <v>425</v>
      </c>
      <c r="C350" s="21" t="s">
        <v>758</v>
      </c>
      <c r="D350" s="21" t="s">
        <v>759</v>
      </c>
      <c r="E350" s="21" t="s">
        <v>36</v>
      </c>
      <c r="F350" s="21" t="s">
        <v>740</v>
      </c>
      <c r="G350" s="21" t="s">
        <v>189</v>
      </c>
      <c r="H350" s="21" t="s">
        <v>190</v>
      </c>
      <c r="I350" s="21" t="s">
        <v>191</v>
      </c>
      <c r="J350" s="21" t="s">
        <v>192</v>
      </c>
      <c r="K350" s="10">
        <v>1.9680555555555557</v>
      </c>
      <c r="L350" s="10">
        <v>2.0076388888888888</v>
      </c>
      <c r="M350" s="21"/>
      <c r="N350" s="21"/>
      <c r="O350" s="21" t="str">
        <f t="shared" si="5"/>
        <v>MV50</v>
      </c>
    </row>
    <row r="351" spans="1:15" ht="15">
      <c r="A351" s="21">
        <v>185</v>
      </c>
      <c r="B351" s="21">
        <v>90</v>
      </c>
      <c r="C351" s="21" t="s">
        <v>654</v>
      </c>
      <c r="D351" s="21" t="s">
        <v>760</v>
      </c>
      <c r="E351" s="21" t="s">
        <v>36</v>
      </c>
      <c r="F351" s="21" t="s">
        <v>740</v>
      </c>
      <c r="G351" s="10">
        <v>2.0006944444444446</v>
      </c>
      <c r="H351" s="10">
        <v>2.0500000000000003</v>
      </c>
      <c r="I351" s="21"/>
      <c r="J351" s="21"/>
      <c r="K351" s="21"/>
      <c r="L351" s="21"/>
      <c r="M351" s="21"/>
      <c r="N351" s="21"/>
      <c r="O351" s="21" t="str">
        <f t="shared" si="5"/>
        <v>MV50</v>
      </c>
    </row>
    <row r="352" spans="1:15" ht="15">
      <c r="A352" s="21">
        <v>193</v>
      </c>
      <c r="B352" s="21">
        <v>411</v>
      </c>
      <c r="C352" s="21" t="s">
        <v>761</v>
      </c>
      <c r="D352" s="21" t="s">
        <v>367</v>
      </c>
      <c r="E352" s="21" t="s">
        <v>36</v>
      </c>
      <c r="F352" s="21" t="s">
        <v>740</v>
      </c>
      <c r="G352" s="21" t="s">
        <v>252</v>
      </c>
      <c r="H352" s="21" t="s">
        <v>191</v>
      </c>
      <c r="I352" s="21" t="s">
        <v>192</v>
      </c>
      <c r="J352" s="10">
        <v>2.046527777777778</v>
      </c>
      <c r="K352" s="10">
        <v>2.071527777777778</v>
      </c>
      <c r="L352" s="21"/>
      <c r="M352" s="21"/>
      <c r="N352" s="21"/>
      <c r="O352" s="21" t="str">
        <f t="shared" si="5"/>
        <v>MV50</v>
      </c>
    </row>
    <row r="353" spans="1:15" ht="15">
      <c r="A353" s="21">
        <v>195</v>
      </c>
      <c r="B353" s="21">
        <v>145</v>
      </c>
      <c r="C353" s="21" t="s">
        <v>547</v>
      </c>
      <c r="D353" s="21" t="s">
        <v>762</v>
      </c>
      <c r="E353" s="21" t="s">
        <v>36</v>
      </c>
      <c r="F353" s="21" t="s">
        <v>740</v>
      </c>
      <c r="G353" s="10">
        <v>2.0479166666666666</v>
      </c>
      <c r="H353" s="10">
        <v>2.0749999999999997</v>
      </c>
      <c r="I353" s="21"/>
      <c r="J353" s="21"/>
      <c r="K353" s="21"/>
      <c r="L353" s="21"/>
      <c r="M353" s="21"/>
      <c r="N353" s="21"/>
      <c r="O353" s="21" t="str">
        <f t="shared" si="5"/>
        <v>MV50</v>
      </c>
    </row>
    <row r="354" spans="1:15" ht="15">
      <c r="A354" s="21">
        <v>208</v>
      </c>
      <c r="B354" s="21">
        <v>442</v>
      </c>
      <c r="C354" s="21" t="s">
        <v>519</v>
      </c>
      <c r="D354" s="21" t="s">
        <v>763</v>
      </c>
      <c r="E354" s="21" t="s">
        <v>36</v>
      </c>
      <c r="F354" s="21" t="s">
        <v>740</v>
      </c>
      <c r="G354" s="21" t="s">
        <v>228</v>
      </c>
      <c r="H354" s="21" t="s">
        <v>191</v>
      </c>
      <c r="I354" s="21" t="s">
        <v>192</v>
      </c>
      <c r="J354" s="10">
        <v>2.0743055555555556</v>
      </c>
      <c r="K354" s="10">
        <v>2.109027777777778</v>
      </c>
      <c r="L354" s="21"/>
      <c r="M354" s="21"/>
      <c r="N354" s="21"/>
      <c r="O354" s="21" t="str">
        <f t="shared" si="5"/>
        <v>MV50</v>
      </c>
    </row>
    <row r="355" spans="1:15" ht="15">
      <c r="A355" s="21">
        <v>239</v>
      </c>
      <c r="B355" s="21">
        <v>101</v>
      </c>
      <c r="C355" s="21" t="s">
        <v>764</v>
      </c>
      <c r="D355" s="21" t="s">
        <v>642</v>
      </c>
      <c r="E355" s="21" t="s">
        <v>36</v>
      </c>
      <c r="F355" s="21" t="s">
        <v>740</v>
      </c>
      <c r="G355" s="10">
        <v>2.1465277777777776</v>
      </c>
      <c r="H355" s="10">
        <v>2.178472222222222</v>
      </c>
      <c r="I355" s="21"/>
      <c r="J355" s="21"/>
      <c r="K355" s="21"/>
      <c r="L355" s="21"/>
      <c r="M355" s="21"/>
      <c r="N355" s="21"/>
      <c r="O355" s="21" t="str">
        <f t="shared" si="5"/>
        <v>MV50</v>
      </c>
    </row>
    <row r="356" spans="1:15" ht="15">
      <c r="A356" s="21">
        <v>253</v>
      </c>
      <c r="B356" s="21">
        <v>3</v>
      </c>
      <c r="C356" s="21" t="s">
        <v>765</v>
      </c>
      <c r="D356" s="21" t="s">
        <v>766</v>
      </c>
      <c r="E356" s="21" t="s">
        <v>36</v>
      </c>
      <c r="F356" s="21" t="s">
        <v>740</v>
      </c>
      <c r="G356" s="21" t="s">
        <v>767</v>
      </c>
      <c r="H356" s="21" t="s">
        <v>768</v>
      </c>
      <c r="I356" s="10">
        <v>2.1576388888888887</v>
      </c>
      <c r="J356" s="10">
        <v>2.2041666666666666</v>
      </c>
      <c r="K356" s="21"/>
      <c r="L356" s="21"/>
      <c r="M356" s="21"/>
      <c r="N356" s="21"/>
      <c r="O356" s="21" t="str">
        <f t="shared" si="5"/>
        <v>MV50</v>
      </c>
    </row>
    <row r="357" spans="1:15" ht="15">
      <c r="A357" s="21">
        <v>275</v>
      </c>
      <c r="B357" s="21">
        <v>375</v>
      </c>
      <c r="C357" s="21" t="s">
        <v>769</v>
      </c>
      <c r="D357" s="21" t="s">
        <v>410</v>
      </c>
      <c r="E357" s="21" t="s">
        <v>36</v>
      </c>
      <c r="F357" s="21" t="s">
        <v>740</v>
      </c>
      <c r="G357" s="10">
        <v>2.2152777777777777</v>
      </c>
      <c r="H357" s="10">
        <v>2.2493055555555554</v>
      </c>
      <c r="I357" s="21"/>
      <c r="J357" s="21"/>
      <c r="K357" s="21"/>
      <c r="L357" s="21"/>
      <c r="M357" s="21"/>
      <c r="N357" s="21"/>
      <c r="O357" s="21" t="str">
        <f t="shared" si="5"/>
        <v>MV50</v>
      </c>
    </row>
    <row r="358" spans="1:15" ht="15">
      <c r="A358" s="21">
        <v>297</v>
      </c>
      <c r="B358" s="21">
        <v>196</v>
      </c>
      <c r="C358" s="21" t="s">
        <v>654</v>
      </c>
      <c r="D358" s="21" t="s">
        <v>291</v>
      </c>
      <c r="E358" s="21" t="s">
        <v>36</v>
      </c>
      <c r="F358" s="21" t="s">
        <v>740</v>
      </c>
      <c r="G358" s="10">
        <v>2.276388888888889</v>
      </c>
      <c r="H358" s="10">
        <v>2.276388888888889</v>
      </c>
      <c r="I358" s="21"/>
      <c r="J358" s="21"/>
      <c r="K358" s="21"/>
      <c r="L358" s="21"/>
      <c r="M358" s="21"/>
      <c r="N358" s="21"/>
      <c r="O358" s="21" t="str">
        <f t="shared" si="5"/>
        <v>MV50</v>
      </c>
    </row>
    <row r="359" spans="1:15" ht="15">
      <c r="A359" s="21">
        <v>302</v>
      </c>
      <c r="B359" s="21">
        <v>254</v>
      </c>
      <c r="C359" s="21" t="s">
        <v>770</v>
      </c>
      <c r="D359" s="21" t="s">
        <v>303</v>
      </c>
      <c r="E359" s="21" t="s">
        <v>36</v>
      </c>
      <c r="F359" s="21" t="s">
        <v>740</v>
      </c>
      <c r="G359" s="10">
        <v>2.2506944444444446</v>
      </c>
      <c r="H359" s="10">
        <v>2.283333333333333</v>
      </c>
      <c r="I359" s="21"/>
      <c r="J359" s="21"/>
      <c r="K359" s="21"/>
      <c r="L359" s="21"/>
      <c r="M359" s="21"/>
      <c r="N359" s="21"/>
      <c r="O359" s="21" t="str">
        <f t="shared" si="5"/>
        <v>MV50</v>
      </c>
    </row>
    <row r="360" spans="1:15" ht="15">
      <c r="A360" s="21">
        <v>318</v>
      </c>
      <c r="B360" s="21">
        <v>412</v>
      </c>
      <c r="C360" s="21" t="s">
        <v>644</v>
      </c>
      <c r="D360" s="21" t="s">
        <v>771</v>
      </c>
      <c r="E360" s="21" t="s">
        <v>36</v>
      </c>
      <c r="F360" s="21" t="s">
        <v>740</v>
      </c>
      <c r="G360" s="21" t="s">
        <v>307</v>
      </c>
      <c r="H360" s="21" t="s">
        <v>308</v>
      </c>
      <c r="I360" s="21" t="s">
        <v>233</v>
      </c>
      <c r="J360" s="10">
        <v>2.3243055555555556</v>
      </c>
      <c r="K360" s="10">
        <v>2.3534722222222224</v>
      </c>
      <c r="L360" s="21"/>
      <c r="M360" s="21"/>
      <c r="N360" s="21"/>
      <c r="O360" s="21" t="str">
        <f t="shared" si="5"/>
        <v>MV50</v>
      </c>
    </row>
    <row r="361" spans="1:15" ht="15">
      <c r="A361" s="21">
        <v>334</v>
      </c>
      <c r="B361" s="21">
        <v>20</v>
      </c>
      <c r="C361" s="21" t="s">
        <v>694</v>
      </c>
      <c r="D361" s="21" t="s">
        <v>772</v>
      </c>
      <c r="E361" s="21" t="s">
        <v>36</v>
      </c>
      <c r="F361" s="21" t="s">
        <v>740</v>
      </c>
      <c r="G361" s="10">
        <v>2.3534722222222224</v>
      </c>
      <c r="H361" s="10">
        <v>2.3881944444444447</v>
      </c>
      <c r="I361" s="21"/>
      <c r="J361" s="21"/>
      <c r="K361" s="21"/>
      <c r="L361" s="21"/>
      <c r="M361" s="21"/>
      <c r="N361" s="21"/>
      <c r="O361" s="21" t="str">
        <f t="shared" si="5"/>
        <v>MV50</v>
      </c>
    </row>
    <row r="362" spans="1:15" ht="15">
      <c r="A362" s="21">
        <v>341</v>
      </c>
      <c r="B362" s="21">
        <v>470</v>
      </c>
      <c r="C362" s="21" t="s">
        <v>519</v>
      </c>
      <c r="D362" s="21" t="s">
        <v>711</v>
      </c>
      <c r="E362" s="21" t="s">
        <v>36</v>
      </c>
      <c r="F362" s="21" t="s">
        <v>740</v>
      </c>
      <c r="G362" s="21" t="s">
        <v>170</v>
      </c>
      <c r="H362" s="21" t="s">
        <v>171</v>
      </c>
      <c r="I362" s="10">
        <v>2.3868055555555556</v>
      </c>
      <c r="J362" s="10">
        <v>2.411111111111111</v>
      </c>
      <c r="K362" s="21"/>
      <c r="L362" s="21"/>
      <c r="M362" s="21"/>
      <c r="N362" s="21"/>
      <c r="O362" s="21" t="str">
        <f t="shared" si="5"/>
        <v>MV50</v>
      </c>
    </row>
    <row r="363" spans="1:15" ht="15">
      <c r="A363" s="21">
        <v>343</v>
      </c>
      <c r="B363" s="21">
        <v>478</v>
      </c>
      <c r="C363" s="21" t="s">
        <v>659</v>
      </c>
      <c r="D363" s="21" t="s">
        <v>773</v>
      </c>
      <c r="E363" s="21" t="s">
        <v>36</v>
      </c>
      <c r="F363" s="21" t="s">
        <v>740</v>
      </c>
      <c r="G363" s="21" t="s">
        <v>213</v>
      </c>
      <c r="H363" s="21" t="s">
        <v>214</v>
      </c>
      <c r="I363" s="10">
        <v>2.38125</v>
      </c>
      <c r="J363" s="10">
        <v>2.415277777777778</v>
      </c>
      <c r="K363" s="21"/>
      <c r="L363" s="21"/>
      <c r="M363" s="21"/>
      <c r="N363" s="21"/>
      <c r="O363" s="21" t="str">
        <f t="shared" si="5"/>
        <v>MV50</v>
      </c>
    </row>
    <row r="364" spans="1:15" ht="15">
      <c r="A364" s="21">
        <v>349</v>
      </c>
      <c r="B364" s="21">
        <v>119</v>
      </c>
      <c r="C364" s="21" t="s">
        <v>624</v>
      </c>
      <c r="D364" s="21" t="s">
        <v>774</v>
      </c>
      <c r="E364" s="21" t="s">
        <v>36</v>
      </c>
      <c r="F364" s="21" t="s">
        <v>740</v>
      </c>
      <c r="G364" s="21" t="s">
        <v>221</v>
      </c>
      <c r="H364" s="21" t="s">
        <v>197</v>
      </c>
      <c r="I364" s="10">
        <v>2.390972222222222</v>
      </c>
      <c r="J364" s="10">
        <v>2.4319444444444445</v>
      </c>
      <c r="K364" s="21"/>
      <c r="L364" s="21"/>
      <c r="M364" s="21"/>
      <c r="N364" s="21"/>
      <c r="O364" s="21" t="str">
        <f t="shared" si="5"/>
        <v>MV50</v>
      </c>
    </row>
    <row r="365" spans="1:15" ht="15">
      <c r="A365" s="21">
        <v>365</v>
      </c>
      <c r="B365" s="21">
        <v>124</v>
      </c>
      <c r="C365" s="21" t="s">
        <v>547</v>
      </c>
      <c r="D365" s="21" t="s">
        <v>775</v>
      </c>
      <c r="E365" s="21" t="s">
        <v>36</v>
      </c>
      <c r="F365" s="21" t="s">
        <v>740</v>
      </c>
      <c r="G365" s="10">
        <v>2.4381944444444446</v>
      </c>
      <c r="H365" s="10">
        <v>2.482638888888889</v>
      </c>
      <c r="I365" s="21"/>
      <c r="J365" s="21"/>
      <c r="K365" s="21"/>
      <c r="L365" s="21"/>
      <c r="M365" s="21"/>
      <c r="N365" s="21"/>
      <c r="O365" s="21" t="str">
        <f t="shared" si="5"/>
        <v>MV50</v>
      </c>
    </row>
    <row r="366" spans="1:15" ht="15">
      <c r="A366" s="21">
        <v>381</v>
      </c>
      <c r="B366" s="21">
        <v>65</v>
      </c>
      <c r="C366" s="21" t="s">
        <v>776</v>
      </c>
      <c r="D366" s="21" t="s">
        <v>777</v>
      </c>
      <c r="E366" s="21" t="s">
        <v>36</v>
      </c>
      <c r="F366" s="21" t="s">
        <v>740</v>
      </c>
      <c r="G366" s="21" t="s">
        <v>213</v>
      </c>
      <c r="H366" s="21" t="s">
        <v>214</v>
      </c>
      <c r="I366" s="10">
        <v>2.4986111111111113</v>
      </c>
      <c r="J366" s="11">
        <v>0.04231481481481481</v>
      </c>
      <c r="K366" s="21"/>
      <c r="L366" s="21"/>
      <c r="M366" s="21"/>
      <c r="N366" s="21"/>
      <c r="O366" s="21" t="str">
        <f t="shared" si="5"/>
        <v>MV50</v>
      </c>
    </row>
    <row r="367" spans="1:15" ht="15">
      <c r="A367" s="21">
        <v>405</v>
      </c>
      <c r="B367" s="21">
        <v>255</v>
      </c>
      <c r="C367" s="21" t="s">
        <v>778</v>
      </c>
      <c r="D367" s="21" t="s">
        <v>779</v>
      </c>
      <c r="E367" s="21" t="s">
        <v>36</v>
      </c>
      <c r="F367" s="21" t="s">
        <v>740</v>
      </c>
      <c r="G367" s="11">
        <v>0.04366898148148148</v>
      </c>
      <c r="H367" s="11">
        <v>0.04439814814814815</v>
      </c>
      <c r="I367" s="21"/>
      <c r="J367" s="21"/>
      <c r="K367" s="21"/>
      <c r="L367" s="21"/>
      <c r="M367" s="21"/>
      <c r="N367" s="21"/>
      <c r="O367" s="21" t="str">
        <f t="shared" si="5"/>
        <v>MV50</v>
      </c>
    </row>
    <row r="368" spans="1:15" ht="15">
      <c r="A368" s="21">
        <v>406</v>
      </c>
      <c r="B368" s="21">
        <v>47</v>
      </c>
      <c r="C368" s="21" t="s">
        <v>563</v>
      </c>
      <c r="D368" s="21" t="s">
        <v>780</v>
      </c>
      <c r="E368" s="21" t="s">
        <v>36</v>
      </c>
      <c r="F368" s="21" t="s">
        <v>740</v>
      </c>
      <c r="G368" s="21" t="s">
        <v>781</v>
      </c>
      <c r="H368" s="21" t="s">
        <v>728</v>
      </c>
      <c r="I368" s="11">
        <v>0.04378472222222222</v>
      </c>
      <c r="J368" s="11">
        <v>0.04446759259259259</v>
      </c>
      <c r="K368" s="21"/>
      <c r="L368" s="21"/>
      <c r="M368" s="21"/>
      <c r="N368" s="21"/>
      <c r="O368" s="21" t="str">
        <f t="shared" si="5"/>
        <v>MV50</v>
      </c>
    </row>
    <row r="369" spans="1:16" ht="15">
      <c r="A369" s="21">
        <v>413</v>
      </c>
      <c r="B369" s="21">
        <v>287</v>
      </c>
      <c r="C369" s="21" t="s">
        <v>782</v>
      </c>
      <c r="D369" s="21" t="s">
        <v>407</v>
      </c>
      <c r="E369" s="21" t="s">
        <v>36</v>
      </c>
      <c r="F369" s="21" t="s">
        <v>740</v>
      </c>
      <c r="G369" s="21" t="s">
        <v>213</v>
      </c>
      <c r="H369" s="21" t="s">
        <v>214</v>
      </c>
      <c r="I369" s="11">
        <v>0.044363425925925924</v>
      </c>
      <c r="J369" s="11">
        <v>0.04505787037037037</v>
      </c>
      <c r="K369" s="21"/>
      <c r="L369" s="21"/>
      <c r="M369" s="21"/>
      <c r="N369" s="21"/>
      <c r="O369" s="21" t="str">
        <f t="shared" si="5"/>
        <v>MV50</v>
      </c>
      <c r="P369" s="21"/>
    </row>
    <row r="370" spans="1:16" ht="15">
      <c r="A370" s="21">
        <v>15</v>
      </c>
      <c r="B370" s="21">
        <v>391</v>
      </c>
      <c r="C370" s="21" t="s">
        <v>704</v>
      </c>
      <c r="D370" s="21" t="s">
        <v>783</v>
      </c>
      <c r="E370" s="21" t="s">
        <v>36</v>
      </c>
      <c r="F370" s="21" t="s">
        <v>784</v>
      </c>
      <c r="G370" s="21" t="s">
        <v>228</v>
      </c>
      <c r="H370" s="21" t="s">
        <v>191</v>
      </c>
      <c r="I370" s="21" t="s">
        <v>192</v>
      </c>
      <c r="J370" s="10">
        <v>1.511111111111111</v>
      </c>
      <c r="K370" s="10">
        <v>1.5354166666666667</v>
      </c>
      <c r="L370" s="21"/>
      <c r="M370" s="21"/>
      <c r="N370" s="21"/>
      <c r="O370" s="21" t="str">
        <f t="shared" si="5"/>
        <v>MV55</v>
      </c>
      <c r="P370" s="21" t="s">
        <v>785</v>
      </c>
    </row>
    <row r="371" spans="1:16" ht="15">
      <c r="A371" s="21">
        <v>23</v>
      </c>
      <c r="B371" s="21">
        <v>232</v>
      </c>
      <c r="C371" s="21" t="s">
        <v>786</v>
      </c>
      <c r="D371" s="21" t="s">
        <v>787</v>
      </c>
      <c r="E371" s="21" t="s">
        <v>36</v>
      </c>
      <c r="F371" s="21" t="s">
        <v>784</v>
      </c>
      <c r="G371" s="21" t="s">
        <v>788</v>
      </c>
      <c r="H371" s="21" t="s">
        <v>167</v>
      </c>
      <c r="I371" s="10">
        <v>1.528472222222222</v>
      </c>
      <c r="J371" s="10">
        <v>1.5527777777777778</v>
      </c>
      <c r="K371" s="21"/>
      <c r="L371" s="21"/>
      <c r="M371" s="21"/>
      <c r="N371" s="21"/>
      <c r="O371" s="21" t="str">
        <f t="shared" si="5"/>
        <v>MV55</v>
      </c>
      <c r="P371" s="21"/>
    </row>
    <row r="372" spans="1:16" ht="15">
      <c r="A372" s="21">
        <v>35</v>
      </c>
      <c r="B372" s="21">
        <v>466</v>
      </c>
      <c r="C372" s="21" t="s">
        <v>789</v>
      </c>
      <c r="D372" s="21" t="s">
        <v>790</v>
      </c>
      <c r="E372" s="21" t="s">
        <v>36</v>
      </c>
      <c r="F372" s="21" t="s">
        <v>784</v>
      </c>
      <c r="G372" s="21" t="s">
        <v>165</v>
      </c>
      <c r="H372" s="21" t="s">
        <v>166</v>
      </c>
      <c r="I372" s="21" t="s">
        <v>167</v>
      </c>
      <c r="J372" s="10">
        <v>1.59375</v>
      </c>
      <c r="K372" s="10">
        <v>1.6173611111111112</v>
      </c>
      <c r="L372" s="21"/>
      <c r="M372" s="21"/>
      <c r="N372" s="21"/>
      <c r="O372" s="21" t="str">
        <f t="shared" si="5"/>
        <v>MV55</v>
      </c>
      <c r="P372" s="21"/>
    </row>
    <row r="373" spans="1:16" ht="15">
      <c r="A373" s="21">
        <v>41</v>
      </c>
      <c r="B373" s="21">
        <v>14</v>
      </c>
      <c r="C373" s="21" t="s">
        <v>791</v>
      </c>
      <c r="D373" s="21" t="s">
        <v>395</v>
      </c>
      <c r="E373" s="21" t="s">
        <v>36</v>
      </c>
      <c r="F373" s="21" t="s">
        <v>784</v>
      </c>
      <c r="G373" s="21" t="s">
        <v>228</v>
      </c>
      <c r="H373" s="21" t="s">
        <v>191</v>
      </c>
      <c r="I373" s="21" t="s">
        <v>192</v>
      </c>
      <c r="J373" s="10">
        <v>1.6180555555555556</v>
      </c>
      <c r="K373" s="10">
        <v>1.6430555555555555</v>
      </c>
      <c r="L373" s="21"/>
      <c r="M373" s="21"/>
      <c r="N373" s="21"/>
      <c r="O373" s="21" t="str">
        <f t="shared" si="5"/>
        <v>MV55</v>
      </c>
      <c r="P373" s="21" t="s">
        <v>792</v>
      </c>
    </row>
    <row r="374" spans="1:16" ht="15">
      <c r="A374" s="21">
        <v>47</v>
      </c>
      <c r="B374" s="21">
        <v>379</v>
      </c>
      <c r="C374" s="21" t="s">
        <v>629</v>
      </c>
      <c r="D374" s="21" t="s">
        <v>793</v>
      </c>
      <c r="E374" s="21" t="s">
        <v>36</v>
      </c>
      <c r="F374" s="21" t="s">
        <v>784</v>
      </c>
      <c r="G374" s="21" t="s">
        <v>200</v>
      </c>
      <c r="H374" s="21" t="s">
        <v>201</v>
      </c>
      <c r="I374" s="21" t="s">
        <v>202</v>
      </c>
      <c r="J374" s="21" t="s">
        <v>191</v>
      </c>
      <c r="K374" s="10">
        <v>1.6381944444444445</v>
      </c>
      <c r="L374" s="10">
        <v>1.6666666666666667</v>
      </c>
      <c r="M374" s="21"/>
      <c r="N374" s="21"/>
      <c r="O374" s="21" t="str">
        <f t="shared" si="5"/>
        <v>MV55</v>
      </c>
      <c r="P374" s="21"/>
    </row>
    <row r="375" spans="1:16" ht="15">
      <c r="A375" s="21">
        <v>67</v>
      </c>
      <c r="B375" s="21">
        <v>214</v>
      </c>
      <c r="C375" s="21" t="s">
        <v>604</v>
      </c>
      <c r="D375" s="21" t="s">
        <v>794</v>
      </c>
      <c r="E375" s="21" t="s">
        <v>36</v>
      </c>
      <c r="F375" s="21" t="s">
        <v>784</v>
      </c>
      <c r="G375" s="21" t="s">
        <v>228</v>
      </c>
      <c r="H375" s="21" t="s">
        <v>191</v>
      </c>
      <c r="I375" s="21" t="s">
        <v>192</v>
      </c>
      <c r="J375" s="10">
        <v>1.7409722222222221</v>
      </c>
      <c r="K375" s="10">
        <v>1.7659722222222223</v>
      </c>
      <c r="L375" s="21"/>
      <c r="M375" s="21"/>
      <c r="N375" s="21"/>
      <c r="O375" s="21" t="str">
        <f t="shared" si="5"/>
        <v>MV55</v>
      </c>
      <c r="P375" s="21"/>
    </row>
    <row r="376" spans="1:16" ht="15">
      <c r="A376" s="21">
        <v>72</v>
      </c>
      <c r="B376" s="21">
        <v>174</v>
      </c>
      <c r="C376" s="21" t="s">
        <v>615</v>
      </c>
      <c r="D376" s="21" t="s">
        <v>795</v>
      </c>
      <c r="E376" s="21" t="s">
        <v>36</v>
      </c>
      <c r="F376" s="21" t="s">
        <v>784</v>
      </c>
      <c r="G376" s="10">
        <v>1.7819444444444443</v>
      </c>
      <c r="H376" s="10">
        <v>1.7819444444444443</v>
      </c>
      <c r="I376" s="21"/>
      <c r="J376" s="21"/>
      <c r="K376" s="21"/>
      <c r="L376" s="21"/>
      <c r="M376" s="21"/>
      <c r="N376" s="21"/>
      <c r="O376" s="21" t="str">
        <f t="shared" si="5"/>
        <v>MV55</v>
      </c>
      <c r="P376" s="21"/>
    </row>
    <row r="377" spans="1:16" ht="15">
      <c r="A377" s="21">
        <v>82</v>
      </c>
      <c r="B377" s="21">
        <v>21</v>
      </c>
      <c r="C377" s="21" t="s">
        <v>659</v>
      </c>
      <c r="D377" s="21" t="s">
        <v>796</v>
      </c>
      <c r="E377" s="21" t="s">
        <v>36</v>
      </c>
      <c r="F377" s="21" t="s">
        <v>784</v>
      </c>
      <c r="G377" s="21" t="s">
        <v>213</v>
      </c>
      <c r="H377" s="21" t="s">
        <v>214</v>
      </c>
      <c r="I377" s="10">
        <v>1.7833333333333332</v>
      </c>
      <c r="J377" s="10">
        <v>1.8090277777777777</v>
      </c>
      <c r="K377" s="21"/>
      <c r="L377" s="21"/>
      <c r="M377" s="21"/>
      <c r="N377" s="21"/>
      <c r="O377" s="21" t="str">
        <f t="shared" si="5"/>
        <v>MV55</v>
      </c>
      <c r="P377" s="21"/>
    </row>
    <row r="378" spans="1:16" ht="15">
      <c r="A378" s="21">
        <v>90</v>
      </c>
      <c r="B378" s="21">
        <v>310</v>
      </c>
      <c r="C378" s="21" t="s">
        <v>547</v>
      </c>
      <c r="D378" s="21" t="s">
        <v>244</v>
      </c>
      <c r="E378" s="21" t="s">
        <v>36</v>
      </c>
      <c r="F378" s="21" t="s">
        <v>784</v>
      </c>
      <c r="G378" s="10">
        <v>1.8034722222222221</v>
      </c>
      <c r="H378" s="10">
        <v>1.8270833333333334</v>
      </c>
      <c r="I378" s="21"/>
      <c r="J378" s="21"/>
      <c r="K378" s="21"/>
      <c r="L378" s="21"/>
      <c r="M378" s="21"/>
      <c r="N378" s="21"/>
      <c r="O378" s="21" t="str">
        <f t="shared" si="5"/>
        <v>MV55</v>
      </c>
      <c r="P378" s="21"/>
    </row>
    <row r="379" spans="1:16" ht="15">
      <c r="A379" s="21">
        <v>93</v>
      </c>
      <c r="B379" s="21">
        <v>116</v>
      </c>
      <c r="C379" s="21" t="s">
        <v>547</v>
      </c>
      <c r="D379" s="21" t="s">
        <v>797</v>
      </c>
      <c r="E379" s="21" t="s">
        <v>36</v>
      </c>
      <c r="F379" s="21" t="s">
        <v>784</v>
      </c>
      <c r="G379" s="21" t="s">
        <v>213</v>
      </c>
      <c r="H379" s="21" t="s">
        <v>214</v>
      </c>
      <c r="I379" s="10">
        <v>1.8076388888888888</v>
      </c>
      <c r="J379" s="10">
        <v>1.8333333333333333</v>
      </c>
      <c r="K379" s="21"/>
      <c r="L379" s="21"/>
      <c r="M379" s="21"/>
      <c r="N379" s="21"/>
      <c r="O379" s="21" t="str">
        <f t="shared" si="5"/>
        <v>MV55</v>
      </c>
      <c r="P379" s="21"/>
    </row>
    <row r="380" spans="1:16" ht="15">
      <c r="A380" s="21">
        <v>126</v>
      </c>
      <c r="B380" s="21">
        <v>335</v>
      </c>
      <c r="C380" s="21" t="s">
        <v>798</v>
      </c>
      <c r="D380" s="21" t="s">
        <v>331</v>
      </c>
      <c r="E380" s="21" t="s">
        <v>36</v>
      </c>
      <c r="F380" s="21" t="s">
        <v>784</v>
      </c>
      <c r="G380" s="21" t="s">
        <v>228</v>
      </c>
      <c r="H380" s="21" t="s">
        <v>191</v>
      </c>
      <c r="I380" s="21" t="s">
        <v>192</v>
      </c>
      <c r="J380" s="10">
        <v>1.8743055555555557</v>
      </c>
      <c r="K380" s="10">
        <v>1.9048611111111111</v>
      </c>
      <c r="L380" s="21"/>
      <c r="M380" s="21"/>
      <c r="N380" s="21"/>
      <c r="O380" s="21" t="str">
        <f t="shared" si="5"/>
        <v>MV55</v>
      </c>
      <c r="P380" s="21"/>
    </row>
    <row r="381" spans="1:16" ht="15">
      <c r="A381" s="21">
        <v>131</v>
      </c>
      <c r="B381" s="21">
        <v>269</v>
      </c>
      <c r="C381" s="21" t="s">
        <v>799</v>
      </c>
      <c r="D381" s="21" t="s">
        <v>800</v>
      </c>
      <c r="E381" s="21" t="s">
        <v>36</v>
      </c>
      <c r="F381" s="21" t="s">
        <v>784</v>
      </c>
      <c r="G381" s="21" t="s">
        <v>213</v>
      </c>
      <c r="H381" s="21" t="s">
        <v>214</v>
      </c>
      <c r="I381" s="10">
        <v>1.8916666666666666</v>
      </c>
      <c r="J381" s="10">
        <v>1.9208333333333334</v>
      </c>
      <c r="K381" s="21"/>
      <c r="L381" s="21"/>
      <c r="M381" s="21"/>
      <c r="N381" s="21"/>
      <c r="O381" s="21" t="str">
        <f t="shared" si="5"/>
        <v>MV55</v>
      </c>
      <c r="P381" s="21"/>
    </row>
    <row r="382" spans="1:16" ht="15">
      <c r="A382" s="21">
        <v>135</v>
      </c>
      <c r="B382" s="21">
        <v>469</v>
      </c>
      <c r="C382" s="21" t="s">
        <v>547</v>
      </c>
      <c r="D382" s="21" t="s">
        <v>801</v>
      </c>
      <c r="E382" s="21" t="s">
        <v>36</v>
      </c>
      <c r="F382" s="21" t="s">
        <v>784</v>
      </c>
      <c r="G382" s="10">
        <v>1.90625</v>
      </c>
      <c r="H382" s="10">
        <v>1.9319444444444445</v>
      </c>
      <c r="I382" s="21"/>
      <c r="J382" s="21"/>
      <c r="K382" s="21"/>
      <c r="L382" s="21"/>
      <c r="M382" s="21"/>
      <c r="N382" s="21"/>
      <c r="O382" s="21" t="str">
        <f t="shared" si="5"/>
        <v>MV55</v>
      </c>
      <c r="P382" s="21"/>
    </row>
    <row r="383" spans="1:16" ht="15">
      <c r="A383" s="21">
        <v>137</v>
      </c>
      <c r="B383" s="21">
        <v>245</v>
      </c>
      <c r="C383" s="21" t="s">
        <v>448</v>
      </c>
      <c r="D383" s="21" t="s">
        <v>802</v>
      </c>
      <c r="E383" s="21" t="s">
        <v>36</v>
      </c>
      <c r="F383" s="21" t="s">
        <v>784</v>
      </c>
      <c r="G383" s="21" t="s">
        <v>213</v>
      </c>
      <c r="H383" s="21" t="s">
        <v>214</v>
      </c>
      <c r="I383" s="10">
        <v>1.8972222222222221</v>
      </c>
      <c r="J383" s="10">
        <v>1.934722222222222</v>
      </c>
      <c r="K383" s="21"/>
      <c r="L383" s="21"/>
      <c r="M383" s="21"/>
      <c r="N383" s="21"/>
      <c r="O383" s="21" t="str">
        <f t="shared" si="5"/>
        <v>MV55</v>
      </c>
      <c r="P383" s="21"/>
    </row>
    <row r="384" spans="1:16" ht="15">
      <c r="A384" s="21">
        <v>145</v>
      </c>
      <c r="B384" s="21">
        <v>321</v>
      </c>
      <c r="C384" s="21" t="s">
        <v>694</v>
      </c>
      <c r="D384" s="21" t="s">
        <v>803</v>
      </c>
      <c r="E384" s="21" t="s">
        <v>36</v>
      </c>
      <c r="F384" s="21" t="s">
        <v>784</v>
      </c>
      <c r="G384" s="10">
        <v>1.9055555555555557</v>
      </c>
      <c r="H384" s="10">
        <v>1.9479166666666667</v>
      </c>
      <c r="I384" s="21"/>
      <c r="J384" s="21"/>
      <c r="K384" s="21"/>
      <c r="L384" s="21"/>
      <c r="M384" s="21"/>
      <c r="N384" s="21"/>
      <c r="O384" s="21" t="str">
        <f t="shared" si="5"/>
        <v>MV55</v>
      </c>
      <c r="P384" s="21"/>
    </row>
    <row r="385" spans="1:16" ht="15">
      <c r="A385" s="21">
        <v>155</v>
      </c>
      <c r="B385" s="21">
        <v>323</v>
      </c>
      <c r="C385" s="21" t="s">
        <v>621</v>
      </c>
      <c r="D385" s="21" t="s">
        <v>204</v>
      </c>
      <c r="E385" s="21" t="s">
        <v>36</v>
      </c>
      <c r="F385" s="21" t="s">
        <v>784</v>
      </c>
      <c r="G385" s="21" t="s">
        <v>228</v>
      </c>
      <c r="H385" s="21" t="s">
        <v>191</v>
      </c>
      <c r="I385" s="21" t="s">
        <v>192</v>
      </c>
      <c r="J385" s="10">
        <v>1.9395833333333332</v>
      </c>
      <c r="K385" s="10">
        <v>1.9694444444444443</v>
      </c>
      <c r="L385" s="21"/>
      <c r="M385" s="21"/>
      <c r="N385" s="21"/>
      <c r="O385" s="21" t="str">
        <f t="shared" si="5"/>
        <v>MV55</v>
      </c>
      <c r="P385" s="21"/>
    </row>
    <row r="386" spans="1:16" ht="15">
      <c r="A386" s="21">
        <v>170</v>
      </c>
      <c r="B386" s="21">
        <v>289</v>
      </c>
      <c r="C386" s="21" t="s">
        <v>604</v>
      </c>
      <c r="D386" s="21" t="s">
        <v>804</v>
      </c>
      <c r="E386" s="21" t="s">
        <v>36</v>
      </c>
      <c r="F386" s="21" t="s">
        <v>784</v>
      </c>
      <c r="G386" s="21" t="s">
        <v>805</v>
      </c>
      <c r="H386" s="10">
        <v>1.9791666666666667</v>
      </c>
      <c r="I386" s="10">
        <v>2.0055555555555555</v>
      </c>
      <c r="J386" s="21"/>
      <c r="K386" s="21"/>
      <c r="L386" s="21"/>
      <c r="M386" s="21"/>
      <c r="N386" s="21"/>
      <c r="O386" s="21" t="str">
        <f t="shared" si="5"/>
        <v>MV55</v>
      </c>
      <c r="P386" s="21"/>
    </row>
    <row r="387" spans="1:16" ht="15">
      <c r="A387" s="21">
        <v>227</v>
      </c>
      <c r="B387" s="21">
        <v>144</v>
      </c>
      <c r="C387" s="21" t="s">
        <v>598</v>
      </c>
      <c r="D387" s="21" t="s">
        <v>762</v>
      </c>
      <c r="E387" s="21" t="s">
        <v>36</v>
      </c>
      <c r="F387" s="21" t="s">
        <v>784</v>
      </c>
      <c r="G387" s="21" t="s">
        <v>806</v>
      </c>
      <c r="H387" s="21" t="s">
        <v>167</v>
      </c>
      <c r="I387" s="10">
        <v>2.1041666666666665</v>
      </c>
      <c r="J387" s="10">
        <v>2.142361111111111</v>
      </c>
      <c r="K387" s="21"/>
      <c r="L387" s="21"/>
      <c r="M387" s="21"/>
      <c r="N387" s="21"/>
      <c r="O387" s="21" t="str">
        <f aca="true" t="shared" si="6" ref="O387:O432">E387&amp;F387</f>
        <v>MV55</v>
      </c>
      <c r="P387" s="21"/>
    </row>
    <row r="388" spans="1:16" ht="15">
      <c r="A388" s="21">
        <v>229</v>
      </c>
      <c r="B388" s="21">
        <v>54</v>
      </c>
      <c r="C388" s="21" t="s">
        <v>624</v>
      </c>
      <c r="D388" s="21" t="s">
        <v>271</v>
      </c>
      <c r="E388" s="21" t="s">
        <v>36</v>
      </c>
      <c r="F388" s="21" t="s">
        <v>784</v>
      </c>
      <c r="G388" s="21" t="s">
        <v>182</v>
      </c>
      <c r="H388" s="21" t="s">
        <v>222</v>
      </c>
      <c r="I388" s="10">
        <v>2.120138888888889</v>
      </c>
      <c r="J388" s="10">
        <v>2.1465277777777776</v>
      </c>
      <c r="K388" s="21"/>
      <c r="L388" s="21"/>
      <c r="M388" s="21"/>
      <c r="N388" s="21"/>
      <c r="O388" s="21" t="str">
        <f t="shared" si="6"/>
        <v>MV55</v>
      </c>
      <c r="P388" s="21"/>
    </row>
    <row r="389" spans="1:16" ht="15">
      <c r="A389" s="21">
        <v>235</v>
      </c>
      <c r="B389" s="21">
        <v>131</v>
      </c>
      <c r="C389" s="21" t="s">
        <v>807</v>
      </c>
      <c r="D389" s="21" t="s">
        <v>808</v>
      </c>
      <c r="E389" s="21" t="s">
        <v>36</v>
      </c>
      <c r="F389" s="21" t="s">
        <v>784</v>
      </c>
      <c r="G389" s="21" t="s">
        <v>213</v>
      </c>
      <c r="H389" s="21" t="s">
        <v>214</v>
      </c>
      <c r="I389" s="10">
        <v>2.1284722222222223</v>
      </c>
      <c r="J389" s="10">
        <v>2.1694444444444447</v>
      </c>
      <c r="K389" s="21"/>
      <c r="L389" s="21"/>
      <c r="M389" s="21"/>
      <c r="N389" s="21"/>
      <c r="O389" s="21" t="str">
        <f t="shared" si="6"/>
        <v>MV55</v>
      </c>
      <c r="P389" s="21"/>
    </row>
    <row r="390" spans="1:16" ht="15">
      <c r="A390" s="21">
        <v>278</v>
      </c>
      <c r="B390" s="21">
        <v>386</v>
      </c>
      <c r="C390" s="21" t="s">
        <v>535</v>
      </c>
      <c r="D390" s="21" t="s">
        <v>809</v>
      </c>
      <c r="E390" s="21" t="s">
        <v>36</v>
      </c>
      <c r="F390" s="21" t="s">
        <v>784</v>
      </c>
      <c r="G390" s="21" t="s">
        <v>228</v>
      </c>
      <c r="H390" s="21" t="s">
        <v>191</v>
      </c>
      <c r="I390" s="21" t="s">
        <v>192</v>
      </c>
      <c r="J390" s="10">
        <v>2.211805555555556</v>
      </c>
      <c r="K390" s="10">
        <v>2.25</v>
      </c>
      <c r="L390" s="21"/>
      <c r="M390" s="21"/>
      <c r="N390" s="21"/>
      <c r="O390" s="21" t="str">
        <f t="shared" si="6"/>
        <v>MV55</v>
      </c>
      <c r="P390" s="21"/>
    </row>
    <row r="391" spans="1:16" ht="15">
      <c r="A391" s="21">
        <v>327</v>
      </c>
      <c r="B391" s="21">
        <v>408</v>
      </c>
      <c r="C391" s="21" t="s">
        <v>547</v>
      </c>
      <c r="D391" s="21" t="s">
        <v>333</v>
      </c>
      <c r="E391" s="21" t="s">
        <v>36</v>
      </c>
      <c r="F391" s="21" t="s">
        <v>784</v>
      </c>
      <c r="G391" s="21" t="s">
        <v>810</v>
      </c>
      <c r="H391" s="21" t="s">
        <v>167</v>
      </c>
      <c r="I391" s="10">
        <v>2.336805555555556</v>
      </c>
      <c r="J391" s="10">
        <v>2.3763888888888887</v>
      </c>
      <c r="K391" s="21"/>
      <c r="L391" s="21"/>
      <c r="M391" s="21"/>
      <c r="N391" s="21"/>
      <c r="O391" s="21" t="str">
        <f t="shared" si="6"/>
        <v>MV55</v>
      </c>
      <c r="P391" s="21"/>
    </row>
    <row r="392" spans="1:16" ht="15">
      <c r="A392" s="21">
        <v>346</v>
      </c>
      <c r="B392" s="21">
        <v>35</v>
      </c>
      <c r="C392" s="21" t="s">
        <v>575</v>
      </c>
      <c r="D392" s="21" t="s">
        <v>811</v>
      </c>
      <c r="E392" s="21" t="s">
        <v>36</v>
      </c>
      <c r="F392" s="21" t="s">
        <v>784</v>
      </c>
      <c r="G392" s="10">
        <v>2.3743055555555554</v>
      </c>
      <c r="H392" s="10">
        <v>2.4159722222222224</v>
      </c>
      <c r="I392" s="21"/>
      <c r="J392" s="21"/>
      <c r="K392" s="21"/>
      <c r="L392" s="21"/>
      <c r="M392" s="21"/>
      <c r="N392" s="21"/>
      <c r="O392" s="21" t="str">
        <f t="shared" si="6"/>
        <v>MV55</v>
      </c>
      <c r="P392" s="21"/>
    </row>
    <row r="393" spans="1:16" ht="15">
      <c r="A393" s="21">
        <v>348</v>
      </c>
      <c r="B393" s="21">
        <v>266</v>
      </c>
      <c r="C393" s="21" t="s">
        <v>535</v>
      </c>
      <c r="D393" s="21" t="s">
        <v>812</v>
      </c>
      <c r="E393" s="21" t="s">
        <v>36</v>
      </c>
      <c r="F393" s="21" t="s">
        <v>784</v>
      </c>
      <c r="G393" s="21" t="s">
        <v>213</v>
      </c>
      <c r="H393" s="21" t="s">
        <v>214</v>
      </c>
      <c r="I393" s="10">
        <v>2.386111111111111</v>
      </c>
      <c r="J393" s="10">
        <v>2.4270833333333335</v>
      </c>
      <c r="K393" s="21"/>
      <c r="L393" s="21"/>
      <c r="M393" s="21"/>
      <c r="N393" s="21"/>
      <c r="O393" s="21" t="str">
        <f t="shared" si="6"/>
        <v>MV55</v>
      </c>
      <c r="P393" s="21"/>
    </row>
    <row r="394" spans="1:16" ht="15">
      <c r="A394" s="21">
        <v>357</v>
      </c>
      <c r="B394" s="21">
        <v>220</v>
      </c>
      <c r="C394" s="21" t="s">
        <v>567</v>
      </c>
      <c r="D394" s="21" t="s">
        <v>813</v>
      </c>
      <c r="E394" s="21" t="s">
        <v>36</v>
      </c>
      <c r="F394" s="21" t="s">
        <v>784</v>
      </c>
      <c r="G394" s="10">
        <v>2.413194444444444</v>
      </c>
      <c r="H394" s="10">
        <v>2.457638888888889</v>
      </c>
      <c r="I394" s="21"/>
      <c r="J394" s="21"/>
      <c r="K394" s="21"/>
      <c r="L394" s="21"/>
      <c r="M394" s="21"/>
      <c r="N394" s="21"/>
      <c r="O394" s="21" t="str">
        <f t="shared" si="6"/>
        <v>MV55</v>
      </c>
      <c r="P394" s="21"/>
    </row>
    <row r="395" spans="1:16" ht="15">
      <c r="A395" s="21">
        <v>395</v>
      </c>
      <c r="B395" s="21">
        <v>327</v>
      </c>
      <c r="C395" s="21" t="s">
        <v>624</v>
      </c>
      <c r="D395" s="21" t="s">
        <v>814</v>
      </c>
      <c r="E395" s="21" t="s">
        <v>36</v>
      </c>
      <c r="F395" s="21" t="s">
        <v>784</v>
      </c>
      <c r="G395" s="11">
        <v>0.0424074074074074</v>
      </c>
      <c r="H395" s="11">
        <v>0.0431712962962963</v>
      </c>
      <c r="I395" s="21"/>
      <c r="J395" s="21"/>
      <c r="K395" s="21"/>
      <c r="L395" s="21"/>
      <c r="M395" s="21"/>
      <c r="N395" s="21"/>
      <c r="O395" s="21" t="str">
        <f t="shared" si="6"/>
        <v>MV55</v>
      </c>
      <c r="P395" s="21"/>
    </row>
    <row r="396" spans="1:16" ht="15">
      <c r="A396" s="21">
        <v>402</v>
      </c>
      <c r="B396" s="21">
        <v>258</v>
      </c>
      <c r="C396" s="21" t="s">
        <v>815</v>
      </c>
      <c r="D396" s="21" t="s">
        <v>442</v>
      </c>
      <c r="E396" s="21" t="s">
        <v>36</v>
      </c>
      <c r="F396" s="21" t="s">
        <v>784</v>
      </c>
      <c r="G396" s="21" t="s">
        <v>307</v>
      </c>
      <c r="H396" s="21" t="s">
        <v>308</v>
      </c>
      <c r="I396" s="21" t="s">
        <v>233</v>
      </c>
      <c r="J396" s="11">
        <v>0.0428125</v>
      </c>
      <c r="K396" s="11">
        <v>0.0435300925925926</v>
      </c>
      <c r="L396" s="21"/>
      <c r="M396" s="21"/>
      <c r="N396" s="21"/>
      <c r="O396" s="21" t="str">
        <f t="shared" si="6"/>
        <v>MV55</v>
      </c>
      <c r="P396" s="21"/>
    </row>
    <row r="397" spans="1:16" ht="15">
      <c r="A397" s="21">
        <v>403</v>
      </c>
      <c r="B397" s="21">
        <v>11</v>
      </c>
      <c r="C397" s="21" t="s">
        <v>567</v>
      </c>
      <c r="D397" s="21" t="s">
        <v>360</v>
      </c>
      <c r="E397" s="21" t="s">
        <v>36</v>
      </c>
      <c r="F397" s="21" t="s">
        <v>784</v>
      </c>
      <c r="G397" s="21" t="s">
        <v>213</v>
      </c>
      <c r="H397" s="21" t="s">
        <v>214</v>
      </c>
      <c r="I397" s="11">
        <v>0.04321759259259259</v>
      </c>
      <c r="J397" s="11">
        <v>0.04378472222222222</v>
      </c>
      <c r="K397" s="21"/>
      <c r="L397" s="21"/>
      <c r="M397" s="21"/>
      <c r="N397" s="21"/>
      <c r="O397" s="21" t="str">
        <f t="shared" si="6"/>
        <v>MV55</v>
      </c>
      <c r="P397" s="21"/>
    </row>
    <row r="398" spans="1:16" ht="15">
      <c r="A398" s="21">
        <v>46</v>
      </c>
      <c r="B398" s="21">
        <v>105</v>
      </c>
      <c r="C398" s="21" t="s">
        <v>575</v>
      </c>
      <c r="D398" s="21" t="s">
        <v>294</v>
      </c>
      <c r="E398" s="21" t="s">
        <v>36</v>
      </c>
      <c r="F398" s="21" t="s">
        <v>816</v>
      </c>
      <c r="G398" s="21" t="s">
        <v>228</v>
      </c>
      <c r="H398" s="21" t="s">
        <v>191</v>
      </c>
      <c r="I398" s="21" t="s">
        <v>192</v>
      </c>
      <c r="J398" s="10">
        <v>1.6319444444444444</v>
      </c>
      <c r="K398" s="10">
        <v>1.6569444444444443</v>
      </c>
      <c r="L398" s="21"/>
      <c r="M398" s="21"/>
      <c r="N398" s="21"/>
      <c r="O398" s="21" t="str">
        <f t="shared" si="6"/>
        <v>MV60</v>
      </c>
      <c r="P398" s="21" t="s">
        <v>817</v>
      </c>
    </row>
    <row r="399" spans="1:16" ht="15">
      <c r="A399" s="21">
        <v>73</v>
      </c>
      <c r="B399" s="21">
        <v>461</v>
      </c>
      <c r="C399" s="21" t="s">
        <v>600</v>
      </c>
      <c r="D399" s="21" t="s">
        <v>537</v>
      </c>
      <c r="E399" s="21" t="s">
        <v>36</v>
      </c>
      <c r="F399" s="21" t="s">
        <v>816</v>
      </c>
      <c r="G399" s="21" t="s">
        <v>228</v>
      </c>
      <c r="H399" s="21" t="s">
        <v>191</v>
      </c>
      <c r="I399" s="21" t="s">
        <v>192</v>
      </c>
      <c r="J399" s="10">
        <v>1.7569444444444444</v>
      </c>
      <c r="K399" s="10">
        <v>1.7826388888888889</v>
      </c>
      <c r="L399" s="21"/>
      <c r="M399" s="21"/>
      <c r="N399" s="21"/>
      <c r="O399" s="21" t="str">
        <f t="shared" si="6"/>
        <v>MV60</v>
      </c>
      <c r="P399" s="21" t="s">
        <v>818</v>
      </c>
    </row>
    <row r="400" spans="1:16" ht="15">
      <c r="A400" s="21">
        <v>81</v>
      </c>
      <c r="B400" s="21">
        <v>345</v>
      </c>
      <c r="C400" s="21" t="s">
        <v>709</v>
      </c>
      <c r="D400" s="21" t="s">
        <v>428</v>
      </c>
      <c r="E400" s="21" t="s">
        <v>36</v>
      </c>
      <c r="F400" s="21" t="s">
        <v>816</v>
      </c>
      <c r="G400" s="21" t="s">
        <v>228</v>
      </c>
      <c r="H400" s="21" t="s">
        <v>191</v>
      </c>
      <c r="I400" s="21" t="s">
        <v>192</v>
      </c>
      <c r="J400" s="10">
        <v>1.7777777777777777</v>
      </c>
      <c r="K400" s="10">
        <v>1.8083333333333333</v>
      </c>
      <c r="L400" s="21"/>
      <c r="M400" s="21"/>
      <c r="N400" s="21"/>
      <c r="O400" s="21" t="str">
        <f t="shared" si="6"/>
        <v>MV60</v>
      </c>
      <c r="P400" s="21" t="s">
        <v>819</v>
      </c>
    </row>
    <row r="401" spans="1:16" ht="15">
      <c r="A401" s="21">
        <v>86</v>
      </c>
      <c r="B401" s="21">
        <v>414</v>
      </c>
      <c r="C401" s="21" t="s">
        <v>615</v>
      </c>
      <c r="D401" s="21" t="s">
        <v>173</v>
      </c>
      <c r="E401" s="21" t="s">
        <v>36</v>
      </c>
      <c r="F401" s="21" t="s">
        <v>816</v>
      </c>
      <c r="G401" s="21" t="s">
        <v>820</v>
      </c>
      <c r="H401" s="21" t="s">
        <v>201</v>
      </c>
      <c r="I401" s="21" t="s">
        <v>821</v>
      </c>
      <c r="J401" s="21" t="s">
        <v>197</v>
      </c>
      <c r="K401" s="10">
        <v>1.7930555555555554</v>
      </c>
      <c r="L401" s="10">
        <v>1.8208333333333335</v>
      </c>
      <c r="M401" s="21"/>
      <c r="N401" s="21"/>
      <c r="O401" s="21" t="str">
        <f t="shared" si="6"/>
        <v>MV60</v>
      </c>
      <c r="P401" s="21"/>
    </row>
    <row r="402" spans="1:16" ht="15">
      <c r="A402" s="21">
        <v>88</v>
      </c>
      <c r="B402" s="21">
        <v>148</v>
      </c>
      <c r="C402" s="21" t="s">
        <v>689</v>
      </c>
      <c r="D402" s="21" t="s">
        <v>467</v>
      </c>
      <c r="E402" s="21" t="s">
        <v>36</v>
      </c>
      <c r="F402" s="21" t="s">
        <v>816</v>
      </c>
      <c r="G402" s="21" t="s">
        <v>228</v>
      </c>
      <c r="H402" s="21" t="s">
        <v>191</v>
      </c>
      <c r="I402" s="21" t="s">
        <v>192</v>
      </c>
      <c r="J402" s="10">
        <v>1.7972222222222223</v>
      </c>
      <c r="K402" s="10">
        <v>1.823611111111111</v>
      </c>
      <c r="L402" s="21"/>
      <c r="M402" s="21"/>
      <c r="N402" s="21"/>
      <c r="O402" s="21" t="str">
        <f t="shared" si="6"/>
        <v>MV60</v>
      </c>
      <c r="P402" s="21" t="s">
        <v>822</v>
      </c>
    </row>
    <row r="403" spans="1:16" ht="15">
      <c r="A403" s="21">
        <v>94</v>
      </c>
      <c r="B403" s="21">
        <v>326</v>
      </c>
      <c r="C403" s="21" t="s">
        <v>604</v>
      </c>
      <c r="D403" s="21" t="s">
        <v>823</v>
      </c>
      <c r="E403" s="21" t="s">
        <v>36</v>
      </c>
      <c r="F403" s="21" t="s">
        <v>816</v>
      </c>
      <c r="G403" s="10">
        <v>1.8041666666666665</v>
      </c>
      <c r="H403" s="10">
        <v>1.8340277777777778</v>
      </c>
      <c r="I403" s="21"/>
      <c r="J403" s="21"/>
      <c r="K403" s="21"/>
      <c r="L403" s="21"/>
      <c r="M403" s="21"/>
      <c r="N403" s="21"/>
      <c r="O403" s="21" t="str">
        <f t="shared" si="6"/>
        <v>MV60</v>
      </c>
      <c r="P403" s="21"/>
    </row>
    <row r="404" spans="1:16" ht="15">
      <c r="A404" s="21">
        <v>108</v>
      </c>
      <c r="B404" s="21">
        <v>146</v>
      </c>
      <c r="C404" s="21" t="s">
        <v>704</v>
      </c>
      <c r="D404" s="21" t="s">
        <v>824</v>
      </c>
      <c r="E404" s="21" t="s">
        <v>36</v>
      </c>
      <c r="F404" s="21" t="s">
        <v>816</v>
      </c>
      <c r="G404" s="21" t="s">
        <v>213</v>
      </c>
      <c r="H404" s="21" t="s">
        <v>214</v>
      </c>
      <c r="I404" s="10">
        <v>1.840972222222222</v>
      </c>
      <c r="J404" s="10">
        <v>1.8694444444444445</v>
      </c>
      <c r="K404" s="21"/>
      <c r="L404" s="21"/>
      <c r="M404" s="21"/>
      <c r="N404" s="21"/>
      <c r="O404" s="21" t="str">
        <f t="shared" si="6"/>
        <v>MV60</v>
      </c>
      <c r="P404" s="21"/>
    </row>
    <row r="405" spans="1:16" ht="15">
      <c r="A405" s="21">
        <v>142</v>
      </c>
      <c r="B405" s="21">
        <v>364</v>
      </c>
      <c r="C405" s="21" t="s">
        <v>329</v>
      </c>
      <c r="D405" s="21" t="s">
        <v>825</v>
      </c>
      <c r="E405" s="21" t="s">
        <v>36</v>
      </c>
      <c r="F405" s="21" t="s">
        <v>816</v>
      </c>
      <c r="G405" s="21" t="s">
        <v>259</v>
      </c>
      <c r="H405" s="21" t="s">
        <v>260</v>
      </c>
      <c r="I405" s="21" t="s">
        <v>201</v>
      </c>
      <c r="J405" s="21" t="s">
        <v>261</v>
      </c>
      <c r="K405" s="21" t="s">
        <v>222</v>
      </c>
      <c r="L405" s="10">
        <v>1.9166666666666667</v>
      </c>
      <c r="M405" s="10">
        <v>1.9458333333333335</v>
      </c>
      <c r="N405" s="21"/>
      <c r="O405" s="21" t="str">
        <f t="shared" si="6"/>
        <v>MV60</v>
      </c>
      <c r="P405" s="21"/>
    </row>
    <row r="406" spans="1:16" ht="15">
      <c r="A406" s="21">
        <v>156</v>
      </c>
      <c r="B406" s="21">
        <v>192</v>
      </c>
      <c r="C406" s="21" t="s">
        <v>826</v>
      </c>
      <c r="D406" s="21" t="s">
        <v>398</v>
      </c>
      <c r="E406" s="21" t="s">
        <v>36</v>
      </c>
      <c r="F406" s="21" t="s">
        <v>816</v>
      </c>
      <c r="G406" s="21" t="s">
        <v>252</v>
      </c>
      <c r="H406" s="21" t="s">
        <v>191</v>
      </c>
      <c r="I406" s="21" t="s">
        <v>192</v>
      </c>
      <c r="J406" s="10">
        <v>1.9701388888888889</v>
      </c>
      <c r="K406" s="10">
        <v>1.9701388888888889</v>
      </c>
      <c r="L406" s="21"/>
      <c r="M406" s="21"/>
      <c r="N406" s="21"/>
      <c r="O406" s="21" t="str">
        <f t="shared" si="6"/>
        <v>MV60</v>
      </c>
      <c r="P406" s="21"/>
    </row>
    <row r="407" spans="1:16" ht="15">
      <c r="A407" s="21">
        <v>179</v>
      </c>
      <c r="B407" s="21">
        <v>241</v>
      </c>
      <c r="C407" s="21" t="s">
        <v>624</v>
      </c>
      <c r="D407" s="21" t="s">
        <v>827</v>
      </c>
      <c r="E407" s="21" t="s">
        <v>36</v>
      </c>
      <c r="F407" s="21" t="s">
        <v>816</v>
      </c>
      <c r="G407" s="21" t="s">
        <v>200</v>
      </c>
      <c r="H407" s="21" t="s">
        <v>201</v>
      </c>
      <c r="I407" s="21" t="s">
        <v>202</v>
      </c>
      <c r="J407" s="21" t="s">
        <v>191</v>
      </c>
      <c r="K407" s="10">
        <v>2.0076388888888888</v>
      </c>
      <c r="L407" s="10">
        <v>2.033333333333333</v>
      </c>
      <c r="M407" s="21"/>
      <c r="N407" s="21"/>
      <c r="O407" s="21" t="str">
        <f t="shared" si="6"/>
        <v>MV60</v>
      </c>
      <c r="P407" s="21"/>
    </row>
    <row r="408" spans="1:16" ht="15">
      <c r="A408" s="21">
        <v>187</v>
      </c>
      <c r="B408" s="21">
        <v>75</v>
      </c>
      <c r="C408" s="21" t="s">
        <v>507</v>
      </c>
      <c r="D408" s="21" t="s">
        <v>422</v>
      </c>
      <c r="E408" s="21" t="s">
        <v>36</v>
      </c>
      <c r="F408" s="21" t="s">
        <v>816</v>
      </c>
      <c r="G408" s="21" t="s">
        <v>423</v>
      </c>
      <c r="H408" s="21" t="s">
        <v>424</v>
      </c>
      <c r="I408" s="21" t="s">
        <v>233</v>
      </c>
      <c r="J408" s="10">
        <v>2.0319444444444446</v>
      </c>
      <c r="K408" s="10">
        <v>2.060416666666667</v>
      </c>
      <c r="L408" s="21"/>
      <c r="M408" s="21"/>
      <c r="N408" s="21"/>
      <c r="O408" s="21" t="str">
        <f t="shared" si="6"/>
        <v>MV60</v>
      </c>
      <c r="P408" s="21"/>
    </row>
    <row r="409" spans="1:16" ht="15">
      <c r="A409" s="21">
        <v>188</v>
      </c>
      <c r="B409" s="21">
        <v>247</v>
      </c>
      <c r="C409" s="21" t="s">
        <v>507</v>
      </c>
      <c r="D409" s="21" t="s">
        <v>436</v>
      </c>
      <c r="E409" s="21" t="s">
        <v>36</v>
      </c>
      <c r="F409" s="21" t="s">
        <v>816</v>
      </c>
      <c r="G409" s="21" t="s">
        <v>189</v>
      </c>
      <c r="H409" s="21" t="s">
        <v>190</v>
      </c>
      <c r="I409" s="21" t="s">
        <v>191</v>
      </c>
      <c r="J409" s="21" t="s">
        <v>192</v>
      </c>
      <c r="K409" s="10">
        <v>2.020138888888889</v>
      </c>
      <c r="L409" s="10">
        <v>2.060416666666667</v>
      </c>
      <c r="M409" s="21"/>
      <c r="N409" s="21"/>
      <c r="O409" s="21" t="str">
        <f t="shared" si="6"/>
        <v>MV60</v>
      </c>
      <c r="P409" s="21"/>
    </row>
    <row r="410" spans="1:16" ht="15">
      <c r="A410" s="21">
        <v>205</v>
      </c>
      <c r="B410" s="21">
        <v>282</v>
      </c>
      <c r="C410" s="21" t="s">
        <v>507</v>
      </c>
      <c r="D410" s="21" t="s">
        <v>293</v>
      </c>
      <c r="E410" s="21" t="s">
        <v>36</v>
      </c>
      <c r="F410" s="21" t="s">
        <v>816</v>
      </c>
      <c r="G410" s="21" t="s">
        <v>252</v>
      </c>
      <c r="H410" s="21" t="s">
        <v>191</v>
      </c>
      <c r="I410" s="21" t="s">
        <v>192</v>
      </c>
      <c r="J410" s="10">
        <v>2.06875</v>
      </c>
      <c r="K410" s="10">
        <v>2.095833333333333</v>
      </c>
      <c r="L410" s="21"/>
      <c r="M410" s="21"/>
      <c r="N410" s="21"/>
      <c r="O410" s="21" t="str">
        <f t="shared" si="6"/>
        <v>MV60</v>
      </c>
      <c r="P410" s="21"/>
    </row>
    <row r="411" spans="1:16" ht="15">
      <c r="A411" s="21">
        <v>219</v>
      </c>
      <c r="B411" s="21">
        <v>413</v>
      </c>
      <c r="C411" s="21" t="s">
        <v>547</v>
      </c>
      <c r="D411" s="21" t="s">
        <v>828</v>
      </c>
      <c r="E411" s="21" t="s">
        <v>36</v>
      </c>
      <c r="F411" s="21" t="s">
        <v>816</v>
      </c>
      <c r="G411" s="21" t="s">
        <v>259</v>
      </c>
      <c r="H411" s="21" t="s">
        <v>260</v>
      </c>
      <c r="I411" s="21" t="s">
        <v>201</v>
      </c>
      <c r="J411" s="21" t="s">
        <v>261</v>
      </c>
      <c r="K411" s="21" t="s">
        <v>222</v>
      </c>
      <c r="L411" s="10">
        <v>2.091666666666667</v>
      </c>
      <c r="M411" s="10">
        <v>2.1222222222222222</v>
      </c>
      <c r="N411" s="21"/>
      <c r="O411" s="21" t="str">
        <f t="shared" si="6"/>
        <v>MV60</v>
      </c>
      <c r="P411" s="21"/>
    </row>
    <row r="412" spans="1:16" ht="15">
      <c r="A412" s="21">
        <v>241</v>
      </c>
      <c r="B412" s="21">
        <v>57</v>
      </c>
      <c r="C412" s="21" t="s">
        <v>567</v>
      </c>
      <c r="D412" s="21" t="s">
        <v>829</v>
      </c>
      <c r="E412" s="21" t="s">
        <v>36</v>
      </c>
      <c r="F412" s="21" t="s">
        <v>816</v>
      </c>
      <c r="G412" s="21" t="s">
        <v>213</v>
      </c>
      <c r="H412" s="21" t="s">
        <v>214</v>
      </c>
      <c r="I412" s="10">
        <v>2.142361111111111</v>
      </c>
      <c r="J412" s="10">
        <v>2.1840277777777777</v>
      </c>
      <c r="K412" s="21"/>
      <c r="L412" s="21"/>
      <c r="M412" s="21"/>
      <c r="N412" s="21"/>
      <c r="O412" s="21" t="str">
        <f t="shared" si="6"/>
        <v>MV60</v>
      </c>
      <c r="P412" s="21"/>
    </row>
    <row r="413" spans="1:16" ht="15">
      <c r="A413" s="21">
        <v>284</v>
      </c>
      <c r="B413" s="21">
        <v>465</v>
      </c>
      <c r="C413" s="21" t="s">
        <v>704</v>
      </c>
      <c r="D413" s="21" t="s">
        <v>830</v>
      </c>
      <c r="E413" s="21" t="s">
        <v>36</v>
      </c>
      <c r="F413" s="21" t="s">
        <v>816</v>
      </c>
      <c r="G413" s="21" t="s">
        <v>831</v>
      </c>
      <c r="H413" s="21" t="s">
        <v>832</v>
      </c>
      <c r="I413" s="21" t="s">
        <v>833</v>
      </c>
      <c r="J413" s="10">
        <v>2.2381944444444444</v>
      </c>
      <c r="K413" s="10">
        <v>2.2631944444444447</v>
      </c>
      <c r="L413" s="21"/>
      <c r="M413" s="21"/>
      <c r="N413" s="21"/>
      <c r="O413" s="21" t="str">
        <f t="shared" si="6"/>
        <v>MV60</v>
      </c>
      <c r="P413" s="21"/>
    </row>
    <row r="414" spans="1:16" ht="15">
      <c r="A414" s="21">
        <v>324</v>
      </c>
      <c r="B414" s="21">
        <v>219</v>
      </c>
      <c r="C414" s="21" t="s">
        <v>592</v>
      </c>
      <c r="D414" s="21" t="s">
        <v>813</v>
      </c>
      <c r="E414" s="21" t="s">
        <v>36</v>
      </c>
      <c r="F414" s="21" t="s">
        <v>816</v>
      </c>
      <c r="G414" s="10">
        <v>2.326388888888889</v>
      </c>
      <c r="H414" s="10">
        <v>2.3673611111111112</v>
      </c>
      <c r="I414" s="21"/>
      <c r="J414" s="21"/>
      <c r="K414" s="21"/>
      <c r="L414" s="21"/>
      <c r="M414" s="21"/>
      <c r="N414" s="21"/>
      <c r="O414" s="21" t="str">
        <f t="shared" si="6"/>
        <v>MV60</v>
      </c>
      <c r="P414" s="21"/>
    </row>
    <row r="415" spans="1:16" ht="15">
      <c r="A415" s="21">
        <v>375</v>
      </c>
      <c r="B415" s="21">
        <v>367</v>
      </c>
      <c r="C415" s="21" t="s">
        <v>563</v>
      </c>
      <c r="D415" s="21" t="s">
        <v>834</v>
      </c>
      <c r="E415" s="21" t="s">
        <v>36</v>
      </c>
      <c r="F415" s="21" t="s">
        <v>816</v>
      </c>
      <c r="G415" s="21" t="s">
        <v>339</v>
      </c>
      <c r="H415" s="21" t="s">
        <v>340</v>
      </c>
      <c r="I415" s="21" t="s">
        <v>167</v>
      </c>
      <c r="J415" s="10">
        <v>2.477777777777778</v>
      </c>
      <c r="K415" s="11">
        <v>0.04188657407407407</v>
      </c>
      <c r="L415" s="21"/>
      <c r="M415" s="21"/>
      <c r="N415" s="21"/>
      <c r="O415" s="21" t="str">
        <f t="shared" si="6"/>
        <v>MV60</v>
      </c>
      <c r="P415" s="21"/>
    </row>
    <row r="416" spans="1:16" ht="15">
      <c r="A416" s="21">
        <v>384</v>
      </c>
      <c r="B416" s="21">
        <v>482</v>
      </c>
      <c r="C416" s="21" t="s">
        <v>835</v>
      </c>
      <c r="D416" s="21" t="s">
        <v>836</v>
      </c>
      <c r="E416" s="21" t="s">
        <v>36</v>
      </c>
      <c r="F416" s="21" t="s">
        <v>816</v>
      </c>
      <c r="G416" s="11">
        <v>0.04204861111111111</v>
      </c>
      <c r="H416" s="11">
        <v>0.04262731481481482</v>
      </c>
      <c r="I416" s="21"/>
      <c r="J416" s="21"/>
      <c r="K416" s="21"/>
      <c r="L416" s="21"/>
      <c r="M416" s="21"/>
      <c r="N416" s="21"/>
      <c r="O416" s="21" t="str">
        <f t="shared" si="6"/>
        <v>MV60</v>
      </c>
      <c r="P416" s="21"/>
    </row>
    <row r="417" spans="1:15" ht="15">
      <c r="A417" s="21">
        <v>31</v>
      </c>
      <c r="B417" s="21">
        <v>130</v>
      </c>
      <c r="C417" s="21" t="s">
        <v>547</v>
      </c>
      <c r="D417" s="21" t="s">
        <v>808</v>
      </c>
      <c r="E417" s="21" t="s">
        <v>36</v>
      </c>
      <c r="F417" s="21" t="s">
        <v>837</v>
      </c>
      <c r="G417" s="21" t="s">
        <v>838</v>
      </c>
      <c r="H417" s="21" t="s">
        <v>167</v>
      </c>
      <c r="I417" s="21" t="s">
        <v>201</v>
      </c>
      <c r="J417" s="21" t="s">
        <v>222</v>
      </c>
      <c r="K417" s="10">
        <v>1.5715277777777779</v>
      </c>
      <c r="L417" s="10">
        <v>1.5951388888888889</v>
      </c>
      <c r="M417" s="21"/>
      <c r="N417" s="21"/>
      <c r="O417" s="21" t="str">
        <f t="shared" si="6"/>
        <v>MV65</v>
      </c>
    </row>
    <row r="418" spans="1:15" ht="15">
      <c r="A418" s="21">
        <v>32</v>
      </c>
      <c r="B418" s="21">
        <v>249</v>
      </c>
      <c r="C418" s="21" t="s">
        <v>839</v>
      </c>
      <c r="D418" s="21" t="s">
        <v>840</v>
      </c>
      <c r="E418" s="21" t="s">
        <v>36</v>
      </c>
      <c r="F418" s="21" t="s">
        <v>837</v>
      </c>
      <c r="G418" s="21" t="s">
        <v>453</v>
      </c>
      <c r="H418" s="21" t="s">
        <v>167</v>
      </c>
      <c r="I418" s="10">
        <v>1.5729166666666667</v>
      </c>
      <c r="J418" s="10">
        <v>1.596527777777778</v>
      </c>
      <c r="K418" s="21"/>
      <c r="L418" s="21"/>
      <c r="M418" s="21"/>
      <c r="N418" s="21"/>
      <c r="O418" s="21" t="str">
        <f t="shared" si="6"/>
        <v>MV65</v>
      </c>
    </row>
    <row r="419" spans="1:15" ht="15">
      <c r="A419" s="21">
        <v>140</v>
      </c>
      <c r="B419" s="21">
        <v>274</v>
      </c>
      <c r="C419" s="21" t="s">
        <v>317</v>
      </c>
      <c r="D419" s="21" t="s">
        <v>841</v>
      </c>
      <c r="E419" s="21" t="s">
        <v>36</v>
      </c>
      <c r="F419" s="21" t="s">
        <v>837</v>
      </c>
      <c r="G419" s="10">
        <v>1.9152777777777779</v>
      </c>
      <c r="H419" s="10">
        <v>1.9409722222222223</v>
      </c>
      <c r="I419" s="21"/>
      <c r="J419" s="21"/>
      <c r="K419" s="21"/>
      <c r="L419" s="21"/>
      <c r="M419" s="21"/>
      <c r="N419" s="21"/>
      <c r="O419" s="21" t="str">
        <f t="shared" si="6"/>
        <v>MV65</v>
      </c>
    </row>
    <row r="420" spans="1:15" ht="15">
      <c r="A420" s="21">
        <v>194</v>
      </c>
      <c r="B420" s="21">
        <v>464</v>
      </c>
      <c r="C420" s="21" t="s">
        <v>240</v>
      </c>
      <c r="D420" s="21" t="s">
        <v>741</v>
      </c>
      <c r="E420" s="21" t="s">
        <v>36</v>
      </c>
      <c r="F420" s="21" t="s">
        <v>837</v>
      </c>
      <c r="G420" s="10">
        <v>2.0395833333333333</v>
      </c>
      <c r="H420" s="10">
        <v>2.0722222222222224</v>
      </c>
      <c r="I420" s="21"/>
      <c r="J420" s="21"/>
      <c r="K420" s="21"/>
      <c r="L420" s="21"/>
      <c r="M420" s="21"/>
      <c r="N420" s="21"/>
      <c r="O420" s="21" t="str">
        <f t="shared" si="6"/>
        <v>MV65</v>
      </c>
    </row>
    <row r="421" spans="1:15" ht="15">
      <c r="A421" s="21">
        <v>198</v>
      </c>
      <c r="B421" s="21">
        <v>7</v>
      </c>
      <c r="C421" s="21" t="s">
        <v>547</v>
      </c>
      <c r="D421" s="21" t="s">
        <v>626</v>
      </c>
      <c r="E421" s="21" t="s">
        <v>36</v>
      </c>
      <c r="F421" s="21" t="s">
        <v>837</v>
      </c>
      <c r="G421" s="21" t="s">
        <v>460</v>
      </c>
      <c r="H421" s="21" t="s">
        <v>461</v>
      </c>
      <c r="I421" s="21" t="s">
        <v>308</v>
      </c>
      <c r="J421" s="21" t="s">
        <v>233</v>
      </c>
      <c r="K421" s="10">
        <v>2.048611111111111</v>
      </c>
      <c r="L421" s="10">
        <v>2.0812500000000003</v>
      </c>
      <c r="M421" s="21"/>
      <c r="N421" s="21"/>
      <c r="O421" s="21" t="str">
        <f t="shared" si="6"/>
        <v>MV65</v>
      </c>
    </row>
    <row r="422" spans="1:15" ht="15">
      <c r="A422" s="21">
        <v>273</v>
      </c>
      <c r="B422" s="21">
        <v>278</v>
      </c>
      <c r="C422" s="21" t="s">
        <v>659</v>
      </c>
      <c r="D422" s="21" t="s">
        <v>455</v>
      </c>
      <c r="E422" s="21" t="s">
        <v>36</v>
      </c>
      <c r="F422" s="21" t="s">
        <v>837</v>
      </c>
      <c r="G422" s="10">
        <v>2.2006944444444447</v>
      </c>
      <c r="H422" s="10">
        <v>2.24375</v>
      </c>
      <c r="I422" s="21"/>
      <c r="J422" s="21"/>
      <c r="K422" s="21"/>
      <c r="L422" s="21"/>
      <c r="M422" s="21"/>
      <c r="N422" s="21"/>
      <c r="O422" s="21" t="str">
        <f t="shared" si="6"/>
        <v>MV65</v>
      </c>
    </row>
    <row r="423" spans="1:15" ht="15">
      <c r="A423" s="21">
        <v>280</v>
      </c>
      <c r="B423" s="21">
        <v>340</v>
      </c>
      <c r="C423" s="21" t="s">
        <v>842</v>
      </c>
      <c r="D423" s="21" t="s">
        <v>450</v>
      </c>
      <c r="E423" s="21" t="s">
        <v>36</v>
      </c>
      <c r="F423" s="21" t="s">
        <v>837</v>
      </c>
      <c r="G423" s="10">
        <v>2.216666666666667</v>
      </c>
      <c r="H423" s="10">
        <v>2.254861111111111</v>
      </c>
      <c r="I423" s="21"/>
      <c r="J423" s="21"/>
      <c r="K423" s="21"/>
      <c r="L423" s="21"/>
      <c r="M423" s="21"/>
      <c r="N423" s="21"/>
      <c r="O423" s="21" t="str">
        <f t="shared" si="6"/>
        <v>MV65</v>
      </c>
    </row>
    <row r="424" spans="1:15" ht="15">
      <c r="A424" s="21">
        <v>285</v>
      </c>
      <c r="B424" s="21">
        <v>361</v>
      </c>
      <c r="C424" s="21" t="s">
        <v>843</v>
      </c>
      <c r="D424" s="21" t="s">
        <v>844</v>
      </c>
      <c r="E424" s="21" t="s">
        <v>36</v>
      </c>
      <c r="F424" s="21" t="s">
        <v>837</v>
      </c>
      <c r="G424" s="10">
        <v>2.234027777777778</v>
      </c>
      <c r="H424" s="10">
        <v>2.2631944444444447</v>
      </c>
      <c r="I424" s="21"/>
      <c r="J424" s="21"/>
      <c r="K424" s="21"/>
      <c r="L424" s="21"/>
      <c r="M424" s="21"/>
      <c r="N424" s="21"/>
      <c r="O424" s="21" t="str">
        <f t="shared" si="6"/>
        <v>MV65</v>
      </c>
    </row>
    <row r="425" spans="1:15" ht="15">
      <c r="A425" s="21">
        <v>314</v>
      </c>
      <c r="B425" s="21">
        <v>201</v>
      </c>
      <c r="C425" s="21" t="s">
        <v>518</v>
      </c>
      <c r="D425" s="21" t="s">
        <v>663</v>
      </c>
      <c r="E425" s="21" t="s">
        <v>36</v>
      </c>
      <c r="F425" s="21" t="s">
        <v>837</v>
      </c>
      <c r="G425" s="21" t="s">
        <v>213</v>
      </c>
      <c r="H425" s="21" t="s">
        <v>214</v>
      </c>
      <c r="I425" s="21">
        <v>2.2944444444444447</v>
      </c>
      <c r="J425" s="10">
        <v>2.334722222222222</v>
      </c>
      <c r="K425" s="10"/>
      <c r="L425" s="21"/>
      <c r="M425" s="21"/>
      <c r="N425" s="21"/>
      <c r="O425" s="21" t="str">
        <f t="shared" si="6"/>
        <v>MV65</v>
      </c>
    </row>
    <row r="426" spans="1:15" ht="15">
      <c r="A426" s="21">
        <v>339</v>
      </c>
      <c r="B426" s="21">
        <v>468</v>
      </c>
      <c r="C426" s="21" t="s">
        <v>624</v>
      </c>
      <c r="D426" s="21" t="s">
        <v>720</v>
      </c>
      <c r="E426" s="21" t="s">
        <v>36</v>
      </c>
      <c r="F426" s="21" t="s">
        <v>837</v>
      </c>
      <c r="G426" s="21" t="s">
        <v>200</v>
      </c>
      <c r="H426" s="21" t="s">
        <v>201</v>
      </c>
      <c r="I426" s="21" t="s">
        <v>202</v>
      </c>
      <c r="J426" s="21" t="s">
        <v>191</v>
      </c>
      <c r="K426" s="10">
        <v>2.3604166666666666</v>
      </c>
      <c r="L426" s="10">
        <v>2.4076388888888887</v>
      </c>
      <c r="M426" s="21"/>
      <c r="N426" s="21"/>
      <c r="O426" s="21" t="str">
        <f t="shared" si="6"/>
        <v>MV65</v>
      </c>
    </row>
    <row r="427" spans="1:15" ht="15">
      <c r="A427" s="21">
        <v>376</v>
      </c>
      <c r="B427" s="21">
        <v>389</v>
      </c>
      <c r="C427" s="21" t="s">
        <v>659</v>
      </c>
      <c r="D427" s="21" t="s">
        <v>845</v>
      </c>
      <c r="E427" s="21" t="s">
        <v>36</v>
      </c>
      <c r="F427" s="21" t="s">
        <v>837</v>
      </c>
      <c r="G427" s="21" t="s">
        <v>228</v>
      </c>
      <c r="H427" s="21" t="s">
        <v>191</v>
      </c>
      <c r="I427" s="21" t="s">
        <v>192</v>
      </c>
      <c r="J427" s="10">
        <v>2.493055555555556</v>
      </c>
      <c r="K427" s="11">
        <v>0.04209490740740741</v>
      </c>
      <c r="L427" s="21"/>
      <c r="M427" s="21"/>
      <c r="N427" s="21"/>
      <c r="O427" s="21" t="str">
        <f t="shared" si="6"/>
        <v>MV65</v>
      </c>
    </row>
    <row r="428" spans="1:15" ht="15">
      <c r="A428" s="21">
        <v>429</v>
      </c>
      <c r="B428" s="21">
        <v>353</v>
      </c>
      <c r="C428" s="21" t="s">
        <v>507</v>
      </c>
      <c r="D428" s="21" t="s">
        <v>846</v>
      </c>
      <c r="E428" s="21" t="s">
        <v>36</v>
      </c>
      <c r="F428" s="21" t="s">
        <v>837</v>
      </c>
      <c r="G428" s="21" t="s">
        <v>228</v>
      </c>
      <c r="H428" s="21" t="s">
        <v>191</v>
      </c>
      <c r="I428" s="21" t="s">
        <v>192</v>
      </c>
      <c r="J428" s="11">
        <v>0.05572916666666666</v>
      </c>
      <c r="K428" s="11">
        <v>0.05641203703703704</v>
      </c>
      <c r="L428" s="21"/>
      <c r="M428" s="21"/>
      <c r="N428" s="21"/>
      <c r="O428" s="21" t="str">
        <f t="shared" si="6"/>
        <v>MV65</v>
      </c>
    </row>
    <row r="429" spans="1:15" ht="15">
      <c r="A429" s="21">
        <v>320</v>
      </c>
      <c r="B429" s="21">
        <v>134</v>
      </c>
      <c r="C429" s="21" t="s">
        <v>644</v>
      </c>
      <c r="D429" s="21" t="s">
        <v>847</v>
      </c>
      <c r="E429" s="21" t="s">
        <v>36</v>
      </c>
      <c r="F429" s="21" t="s">
        <v>848</v>
      </c>
      <c r="G429" s="21" t="s">
        <v>228</v>
      </c>
      <c r="H429" s="21" t="s">
        <v>191</v>
      </c>
      <c r="I429" s="21" t="s">
        <v>192</v>
      </c>
      <c r="J429" s="10">
        <v>2.321527777777778</v>
      </c>
      <c r="K429" s="10">
        <v>2.3534722222222224</v>
      </c>
      <c r="L429" s="21"/>
      <c r="M429" s="21"/>
      <c r="N429" s="21"/>
      <c r="O429" s="21" t="str">
        <f t="shared" si="6"/>
        <v>MV70</v>
      </c>
    </row>
    <row r="430" spans="1:15" ht="15">
      <c r="A430" s="21">
        <v>325</v>
      </c>
      <c r="B430" s="21">
        <v>217</v>
      </c>
      <c r="C430" s="21" t="s">
        <v>668</v>
      </c>
      <c r="D430" s="21" t="s">
        <v>849</v>
      </c>
      <c r="E430" s="21" t="s">
        <v>36</v>
      </c>
      <c r="F430" s="21" t="s">
        <v>848</v>
      </c>
      <c r="G430" s="21" t="s">
        <v>259</v>
      </c>
      <c r="H430" s="21" t="s">
        <v>260</v>
      </c>
      <c r="I430" s="21" t="s">
        <v>201</v>
      </c>
      <c r="J430" s="21" t="s">
        <v>261</v>
      </c>
      <c r="K430" s="21" t="s">
        <v>222</v>
      </c>
      <c r="L430" s="10">
        <v>2.3381944444444445</v>
      </c>
      <c r="M430" s="10">
        <v>2.368055555555556</v>
      </c>
      <c r="N430" s="21"/>
      <c r="O430" s="21" t="str">
        <f t="shared" si="6"/>
        <v>MV70</v>
      </c>
    </row>
    <row r="431" spans="1:15" ht="15">
      <c r="A431" s="21">
        <v>330</v>
      </c>
      <c r="B431" s="21">
        <v>334</v>
      </c>
      <c r="C431" s="21" t="s">
        <v>850</v>
      </c>
      <c r="D431" s="21" t="s">
        <v>851</v>
      </c>
      <c r="E431" s="21" t="s">
        <v>36</v>
      </c>
      <c r="F431" s="21" t="s">
        <v>848</v>
      </c>
      <c r="G431" s="21" t="s">
        <v>460</v>
      </c>
      <c r="H431" s="21" t="s">
        <v>461</v>
      </c>
      <c r="I431" s="21" t="s">
        <v>308</v>
      </c>
      <c r="J431" s="21" t="s">
        <v>233</v>
      </c>
      <c r="K431" s="10">
        <v>2.3534722222222224</v>
      </c>
      <c r="L431" s="10">
        <v>2.3854166666666665</v>
      </c>
      <c r="M431" s="21"/>
      <c r="N431" s="21"/>
      <c r="O431" s="21" t="str">
        <f t="shared" si="6"/>
        <v>MV70</v>
      </c>
    </row>
    <row r="432" spans="1:15" ht="15">
      <c r="A432" s="21">
        <v>415</v>
      </c>
      <c r="B432" s="21">
        <v>392</v>
      </c>
      <c r="C432" s="21" t="s">
        <v>626</v>
      </c>
      <c r="D432" s="21" t="s">
        <v>609</v>
      </c>
      <c r="E432" s="21" t="s">
        <v>36</v>
      </c>
      <c r="F432" s="21" t="s">
        <v>848</v>
      </c>
      <c r="G432" s="21" t="s">
        <v>182</v>
      </c>
      <c r="H432" s="21" t="s">
        <v>222</v>
      </c>
      <c r="I432" s="11">
        <v>0.04496527777777778</v>
      </c>
      <c r="J432" s="11">
        <v>0.04572916666666666</v>
      </c>
      <c r="K432" s="21"/>
      <c r="L432" s="21"/>
      <c r="M432" s="21"/>
      <c r="N432" s="21"/>
      <c r="O432" s="21" t="str">
        <f t="shared" si="6"/>
        <v>MV70</v>
      </c>
    </row>
    <row r="435" spans="1:16" ht="15">
      <c r="A435" s="12" t="s">
        <v>154</v>
      </c>
      <c r="B435" s="12" t="s">
        <v>155</v>
      </c>
      <c r="C435" s="12" t="s">
        <v>156</v>
      </c>
      <c r="D435" s="12" t="s">
        <v>157</v>
      </c>
      <c r="E435" s="12" t="s">
        <v>158</v>
      </c>
      <c r="F435" s="12" t="s">
        <v>159</v>
      </c>
      <c r="G435" s="1">
        <v>1</v>
      </c>
      <c r="H435" s="1">
        <v>2</v>
      </c>
      <c r="I435" s="1">
        <v>3</v>
      </c>
      <c r="J435" s="1">
        <v>4</v>
      </c>
      <c r="K435" s="1">
        <v>5</v>
      </c>
      <c r="L435" s="21">
        <v>6</v>
      </c>
      <c r="M435" s="21">
        <v>7</v>
      </c>
      <c r="N435" s="21">
        <v>8</v>
      </c>
      <c r="O435" s="21" t="s">
        <v>852</v>
      </c>
      <c r="P435" s="21"/>
    </row>
    <row r="436" spans="1:16" ht="15">
      <c r="A436" s="21">
        <v>61</v>
      </c>
      <c r="B436" s="21">
        <v>226</v>
      </c>
      <c r="C436" s="21" t="s">
        <v>298</v>
      </c>
      <c r="D436" s="21" t="s">
        <v>299</v>
      </c>
      <c r="E436" s="21">
        <v>50</v>
      </c>
      <c r="F436" s="21" t="s">
        <v>297</v>
      </c>
      <c r="G436" s="21" t="s">
        <v>228</v>
      </c>
      <c r="H436" s="21" t="s">
        <v>191</v>
      </c>
      <c r="I436" s="21" t="s">
        <v>192</v>
      </c>
      <c r="J436" s="10">
        <v>1.7236111111111112</v>
      </c>
      <c r="K436" s="10">
        <v>1.7479166666666668</v>
      </c>
      <c r="L436" s="21"/>
      <c r="M436" s="21"/>
      <c r="N436" s="21"/>
      <c r="O436" s="21" t="s">
        <v>853</v>
      </c>
      <c r="P436" s="21" t="s">
        <v>103</v>
      </c>
    </row>
    <row r="437" spans="1:16" ht="15">
      <c r="A437" s="21">
        <v>62</v>
      </c>
      <c r="B437" s="21">
        <v>349</v>
      </c>
      <c r="C437" s="21" t="s">
        <v>286</v>
      </c>
      <c r="D437" s="21" t="s">
        <v>463</v>
      </c>
      <c r="E437" s="21">
        <f>+E436-1</f>
        <v>49</v>
      </c>
      <c r="F437" s="21" t="s">
        <v>464</v>
      </c>
      <c r="G437" s="21" t="s">
        <v>228</v>
      </c>
      <c r="H437" s="21" t="s">
        <v>191</v>
      </c>
      <c r="I437" s="21" t="s">
        <v>192</v>
      </c>
      <c r="J437" s="10">
        <v>1.7256944444444444</v>
      </c>
      <c r="K437" s="10">
        <v>1.7513888888888889</v>
      </c>
      <c r="L437" s="21"/>
      <c r="M437" s="21"/>
      <c r="N437" s="21"/>
      <c r="O437" s="21" t="s">
        <v>853</v>
      </c>
      <c r="P437" s="21" t="s">
        <v>116</v>
      </c>
    </row>
    <row r="438" spans="1:16" ht="15">
      <c r="A438" s="21">
        <v>89</v>
      </c>
      <c r="B438" s="21">
        <v>92</v>
      </c>
      <c r="C438" s="21" t="s">
        <v>355</v>
      </c>
      <c r="D438" s="21" t="s">
        <v>356</v>
      </c>
      <c r="E438" s="21">
        <f aca="true" t="shared" si="7" ref="E438:E446">+E437-1</f>
        <v>48</v>
      </c>
      <c r="F438" s="21" t="s">
        <v>357</v>
      </c>
      <c r="G438" s="21" t="s">
        <v>228</v>
      </c>
      <c r="H438" s="21" t="s">
        <v>191</v>
      </c>
      <c r="I438" s="21" t="s">
        <v>192</v>
      </c>
      <c r="J438" s="10">
        <v>1.798611111111111</v>
      </c>
      <c r="K438" s="10">
        <v>1.825</v>
      </c>
      <c r="L438" s="21"/>
      <c r="M438" s="21"/>
      <c r="N438" s="21"/>
      <c r="O438" s="21" t="s">
        <v>853</v>
      </c>
      <c r="P438" s="21" t="s">
        <v>105</v>
      </c>
    </row>
    <row r="439" spans="1:16" ht="15">
      <c r="A439" s="21">
        <v>112</v>
      </c>
      <c r="B439" s="21">
        <v>253</v>
      </c>
      <c r="C439" s="21" t="s">
        <v>302</v>
      </c>
      <c r="D439" s="21" t="s">
        <v>303</v>
      </c>
      <c r="E439" s="21">
        <f t="shared" si="7"/>
        <v>47</v>
      </c>
      <c r="F439" s="21" t="s">
        <v>297</v>
      </c>
      <c r="G439" s="21" t="s">
        <v>228</v>
      </c>
      <c r="H439" s="21" t="s">
        <v>191</v>
      </c>
      <c r="I439" s="21" t="s">
        <v>192</v>
      </c>
      <c r="J439" s="10">
        <v>1.8451388888888889</v>
      </c>
      <c r="K439" s="10">
        <v>1.8770833333333332</v>
      </c>
      <c r="L439" s="21"/>
      <c r="M439" s="21"/>
      <c r="N439" s="21"/>
      <c r="O439" s="21" t="e">
        <v>#N/A</v>
      </c>
      <c r="P439" s="21" t="s">
        <v>115</v>
      </c>
    </row>
    <row r="440" spans="1:16" ht="15">
      <c r="A440" s="21">
        <v>113</v>
      </c>
      <c r="B440" s="21">
        <v>383</v>
      </c>
      <c r="C440" s="21" t="s">
        <v>264</v>
      </c>
      <c r="D440" s="21" t="s">
        <v>445</v>
      </c>
      <c r="E440" s="21">
        <f t="shared" si="7"/>
        <v>46</v>
      </c>
      <c r="F440" s="21" t="s">
        <v>446</v>
      </c>
      <c r="G440" s="21" t="s">
        <v>228</v>
      </c>
      <c r="H440" s="21" t="s">
        <v>191</v>
      </c>
      <c r="I440" s="21" t="s">
        <v>192</v>
      </c>
      <c r="J440" s="10">
        <v>1.8479166666666667</v>
      </c>
      <c r="K440" s="10">
        <v>1.8784722222222223</v>
      </c>
      <c r="L440" s="21"/>
      <c r="M440" s="21"/>
      <c r="N440" s="21"/>
      <c r="O440" s="21" t="s">
        <v>853</v>
      </c>
      <c r="P440" s="21" t="s">
        <v>104</v>
      </c>
    </row>
    <row r="441" spans="1:16" ht="15">
      <c r="A441" s="21">
        <v>128</v>
      </c>
      <c r="B441" s="21">
        <v>111</v>
      </c>
      <c r="C441" s="21" t="s">
        <v>413</v>
      </c>
      <c r="D441" s="21" t="s">
        <v>414</v>
      </c>
      <c r="E441" s="21">
        <f t="shared" si="7"/>
        <v>45</v>
      </c>
      <c r="F441" s="21" t="s">
        <v>411</v>
      </c>
      <c r="G441" s="21" t="s">
        <v>228</v>
      </c>
      <c r="H441" s="21" t="s">
        <v>191</v>
      </c>
      <c r="I441" s="21" t="s">
        <v>192</v>
      </c>
      <c r="J441" s="10">
        <v>1.8826388888888888</v>
      </c>
      <c r="K441" s="10">
        <v>1.909027777777778</v>
      </c>
      <c r="L441" s="21"/>
      <c r="M441" s="21"/>
      <c r="N441" s="21"/>
      <c r="O441" s="21" t="s">
        <v>853</v>
      </c>
      <c r="P441" s="21" t="s">
        <v>133</v>
      </c>
    </row>
    <row r="442" spans="1:16" ht="15">
      <c r="A442" s="21">
        <v>151</v>
      </c>
      <c r="B442" s="21">
        <v>149</v>
      </c>
      <c r="C442" s="21" t="s">
        <v>466</v>
      </c>
      <c r="D442" s="21" t="s">
        <v>467</v>
      </c>
      <c r="E442" s="21">
        <f t="shared" si="7"/>
        <v>44</v>
      </c>
      <c r="F442" s="21" t="s">
        <v>464</v>
      </c>
      <c r="G442" s="21" t="s">
        <v>228</v>
      </c>
      <c r="H442" s="21" t="s">
        <v>191</v>
      </c>
      <c r="I442" s="21" t="s">
        <v>192</v>
      </c>
      <c r="J442" s="10">
        <v>1.9305555555555556</v>
      </c>
      <c r="K442" s="10">
        <v>1.9569444444444446</v>
      </c>
      <c r="L442" s="21"/>
      <c r="M442" s="21"/>
      <c r="N442" s="21"/>
      <c r="O442" s="21" t="s">
        <v>853</v>
      </c>
      <c r="P442" s="21" t="s">
        <v>107</v>
      </c>
    </row>
    <row r="443" spans="1:16" ht="15">
      <c r="A443" s="21">
        <v>175</v>
      </c>
      <c r="B443" s="21">
        <v>350</v>
      </c>
      <c r="C443" s="21" t="s">
        <v>469</v>
      </c>
      <c r="D443" s="21" t="s">
        <v>470</v>
      </c>
      <c r="E443" s="21">
        <f t="shared" si="7"/>
        <v>43</v>
      </c>
      <c r="F443" s="21" t="s">
        <v>464</v>
      </c>
      <c r="G443" s="21" t="s">
        <v>228</v>
      </c>
      <c r="H443" s="21" t="s">
        <v>191</v>
      </c>
      <c r="I443" s="21" t="s">
        <v>192</v>
      </c>
      <c r="J443" s="10">
        <v>1.9881944444444446</v>
      </c>
      <c r="K443" s="10">
        <v>2.0236111111111112</v>
      </c>
      <c r="L443" s="21"/>
      <c r="M443" s="21"/>
      <c r="N443" s="21"/>
      <c r="O443" s="21" t="s">
        <v>853</v>
      </c>
      <c r="P443" s="21" t="s">
        <v>127</v>
      </c>
    </row>
    <row r="444" spans="1:16" ht="15">
      <c r="A444" s="21">
        <v>177</v>
      </c>
      <c r="B444" s="21">
        <v>246</v>
      </c>
      <c r="C444" s="21" t="s">
        <v>311</v>
      </c>
      <c r="D444" s="21" t="s">
        <v>312</v>
      </c>
      <c r="E444" s="21">
        <f t="shared" si="7"/>
        <v>42</v>
      </c>
      <c r="F444" s="21" t="s">
        <v>297</v>
      </c>
      <c r="G444" s="21" t="s">
        <v>228</v>
      </c>
      <c r="H444" s="21" t="s">
        <v>191</v>
      </c>
      <c r="I444" s="21" t="s">
        <v>192</v>
      </c>
      <c r="J444" s="10">
        <v>1.9979166666666668</v>
      </c>
      <c r="K444" s="10">
        <v>2.027083333333333</v>
      </c>
      <c r="L444" s="21"/>
      <c r="M444" s="21"/>
      <c r="N444" s="21"/>
      <c r="O444" s="21" t="s">
        <v>853</v>
      </c>
      <c r="P444" s="21" t="s">
        <v>854</v>
      </c>
    </row>
    <row r="445" spans="1:16" ht="15">
      <c r="A445" s="21">
        <v>210</v>
      </c>
      <c r="B445" s="21">
        <v>397</v>
      </c>
      <c r="C445" s="21" t="s">
        <v>168</v>
      </c>
      <c r="D445" s="21" t="s">
        <v>244</v>
      </c>
      <c r="E445" s="21">
        <f t="shared" si="7"/>
        <v>41</v>
      </c>
      <c r="F445" s="21" t="s">
        <v>238</v>
      </c>
      <c r="G445" s="21" t="s">
        <v>228</v>
      </c>
      <c r="H445" s="21" t="s">
        <v>191</v>
      </c>
      <c r="I445" s="21" t="s">
        <v>192</v>
      </c>
      <c r="J445" s="10">
        <v>2.0770833333333334</v>
      </c>
      <c r="K445" s="10">
        <v>2.1104166666666666</v>
      </c>
      <c r="L445" s="21"/>
      <c r="M445" s="21"/>
      <c r="N445" s="21"/>
      <c r="O445" s="21" t="s">
        <v>853</v>
      </c>
      <c r="P445" s="21" t="s">
        <v>139</v>
      </c>
    </row>
    <row r="446" spans="1:16" ht="15">
      <c r="A446" s="21">
        <v>224</v>
      </c>
      <c r="B446" s="21">
        <v>448</v>
      </c>
      <c r="C446" s="21" t="s">
        <v>203</v>
      </c>
      <c r="D446" s="21" t="s">
        <v>418</v>
      </c>
      <c r="E446" s="21">
        <f t="shared" si="7"/>
        <v>40</v>
      </c>
      <c r="F446" s="21" t="s">
        <v>411</v>
      </c>
      <c r="G446" s="21" t="s">
        <v>228</v>
      </c>
      <c r="H446" s="21" t="s">
        <v>191</v>
      </c>
      <c r="I446" s="21" t="s">
        <v>192</v>
      </c>
      <c r="J446" s="10">
        <v>2.0993055555555555</v>
      </c>
      <c r="K446" s="10">
        <v>2.13125</v>
      </c>
      <c r="L446" s="21"/>
      <c r="M446" s="21"/>
      <c r="N446" s="21"/>
      <c r="O446" s="21" t="e">
        <v>#N/A</v>
      </c>
      <c r="P446" s="21" t="s">
        <v>125</v>
      </c>
    </row>
    <row r="447" spans="1:16" ht="15">
      <c r="A447" s="21">
        <v>256</v>
      </c>
      <c r="B447" s="21">
        <v>343</v>
      </c>
      <c r="C447" s="21" t="s">
        <v>225</v>
      </c>
      <c r="D447" s="21" t="s">
        <v>322</v>
      </c>
      <c r="E447" s="21" t="s">
        <v>163</v>
      </c>
      <c r="F447" s="21" t="s">
        <v>297</v>
      </c>
      <c r="G447" s="21" t="s">
        <v>228</v>
      </c>
      <c r="H447" s="21" t="s">
        <v>191</v>
      </c>
      <c r="I447" s="21" t="s">
        <v>192</v>
      </c>
      <c r="J447" s="10">
        <v>2.173611111111111</v>
      </c>
      <c r="K447" s="10">
        <v>2.2152777777777777</v>
      </c>
      <c r="L447" s="21"/>
      <c r="M447" s="21"/>
      <c r="N447" s="21"/>
      <c r="O447" s="21" t="s">
        <v>853</v>
      </c>
      <c r="P447" s="21" t="s">
        <v>111</v>
      </c>
    </row>
    <row r="448" spans="1:16" ht="15">
      <c r="A448" s="21">
        <v>264</v>
      </c>
      <c r="B448" s="21">
        <v>189</v>
      </c>
      <c r="C448" s="21" t="s">
        <v>255</v>
      </c>
      <c r="D448" s="21" t="s">
        <v>256</v>
      </c>
      <c r="E448" s="21" t="s">
        <v>163</v>
      </c>
      <c r="F448" s="21" t="s">
        <v>238</v>
      </c>
      <c r="G448" s="21" t="s">
        <v>228</v>
      </c>
      <c r="H448" s="21" t="s">
        <v>191</v>
      </c>
      <c r="I448" s="21" t="s">
        <v>192</v>
      </c>
      <c r="J448" s="10">
        <v>2.196527777777778</v>
      </c>
      <c r="K448" s="10">
        <v>2.2291666666666665</v>
      </c>
      <c r="L448" s="21"/>
      <c r="M448" s="21"/>
      <c r="N448" s="21"/>
      <c r="O448" s="21" t="s">
        <v>853</v>
      </c>
      <c r="P448" s="21" t="s">
        <v>140</v>
      </c>
    </row>
    <row r="449" spans="1:16" ht="15">
      <c r="A449" s="21">
        <v>266</v>
      </c>
      <c r="B449" s="21">
        <v>67</v>
      </c>
      <c r="C449" s="21" t="s">
        <v>425</v>
      </c>
      <c r="D449" s="21" t="s">
        <v>426</v>
      </c>
      <c r="E449" s="21" t="s">
        <v>163</v>
      </c>
      <c r="F449" s="21" t="s">
        <v>411</v>
      </c>
      <c r="G449" s="21" t="s">
        <v>228</v>
      </c>
      <c r="H449" s="21" t="s">
        <v>191</v>
      </c>
      <c r="I449" s="21" t="s">
        <v>192</v>
      </c>
      <c r="J449" s="10">
        <v>2.203472222222222</v>
      </c>
      <c r="K449" s="10">
        <v>2.2354166666666666</v>
      </c>
      <c r="L449" s="21"/>
      <c r="M449" s="21"/>
      <c r="N449" s="21"/>
      <c r="O449" s="21" t="s">
        <v>853</v>
      </c>
      <c r="P449" s="21" t="s">
        <v>128</v>
      </c>
    </row>
    <row r="450" spans="1:16" ht="15">
      <c r="A450" s="21">
        <v>305</v>
      </c>
      <c r="B450" s="21">
        <v>344</v>
      </c>
      <c r="C450" s="21" t="s">
        <v>427</v>
      </c>
      <c r="D450" s="21" t="s">
        <v>428</v>
      </c>
      <c r="E450" s="21" t="s">
        <v>163</v>
      </c>
      <c r="F450" s="21" t="s">
        <v>411</v>
      </c>
      <c r="G450" s="21" t="s">
        <v>228</v>
      </c>
      <c r="H450" s="21" t="s">
        <v>191</v>
      </c>
      <c r="I450" s="21" t="s">
        <v>192</v>
      </c>
      <c r="J450" s="10">
        <v>2.2895833333333333</v>
      </c>
      <c r="K450" s="10">
        <v>2.2895833333333333</v>
      </c>
      <c r="L450" s="21"/>
      <c r="M450" s="21"/>
      <c r="N450" s="21"/>
      <c r="O450" s="21" t="s">
        <v>853</v>
      </c>
      <c r="P450" s="21" t="s">
        <v>109</v>
      </c>
    </row>
    <row r="451" spans="1:16" ht="15">
      <c r="A451" s="21">
        <v>323</v>
      </c>
      <c r="B451" s="21">
        <v>173</v>
      </c>
      <c r="C451" s="21" t="s">
        <v>298</v>
      </c>
      <c r="D451" s="21" t="s">
        <v>378</v>
      </c>
      <c r="E451" s="21" t="s">
        <v>163</v>
      </c>
      <c r="F451" s="21" t="s">
        <v>357</v>
      </c>
      <c r="G451" s="21" t="s">
        <v>228</v>
      </c>
      <c r="H451" s="21" t="s">
        <v>191</v>
      </c>
      <c r="I451" s="21" t="s">
        <v>192</v>
      </c>
      <c r="J451" s="10">
        <v>2.323611111111111</v>
      </c>
      <c r="K451" s="10">
        <v>2.3666666666666667</v>
      </c>
      <c r="L451" s="21"/>
      <c r="M451" s="21"/>
      <c r="N451" s="21"/>
      <c r="O451" s="21" t="s">
        <v>853</v>
      </c>
      <c r="P451" s="21" t="s">
        <v>122</v>
      </c>
    </row>
    <row r="452" spans="1:16" ht="15">
      <c r="A452" s="21">
        <v>351</v>
      </c>
      <c r="B452" s="21">
        <v>316</v>
      </c>
      <c r="C452" s="21" t="s">
        <v>278</v>
      </c>
      <c r="D452" s="21" t="s">
        <v>279</v>
      </c>
      <c r="E452" s="21" t="s">
        <v>163</v>
      </c>
      <c r="F452" s="21" t="s">
        <v>238</v>
      </c>
      <c r="G452" s="21" t="s">
        <v>228</v>
      </c>
      <c r="H452" s="21" t="s">
        <v>191</v>
      </c>
      <c r="I452" s="21" t="s">
        <v>192</v>
      </c>
      <c r="J452" s="10">
        <v>2.4055555555555554</v>
      </c>
      <c r="K452" s="10">
        <v>2.4388888888888887</v>
      </c>
      <c r="L452" s="21"/>
      <c r="M452" s="21"/>
      <c r="N452" s="21"/>
      <c r="O452" s="21" t="s">
        <v>853</v>
      </c>
      <c r="P452" s="21" t="s">
        <v>142</v>
      </c>
    </row>
    <row r="453" spans="1:16" ht="15">
      <c r="A453" s="21">
        <v>359</v>
      </c>
      <c r="B453" s="21">
        <v>30</v>
      </c>
      <c r="C453" s="21" t="s">
        <v>437</v>
      </c>
      <c r="D453" s="21" t="s">
        <v>438</v>
      </c>
      <c r="E453" s="21" t="s">
        <v>163</v>
      </c>
      <c r="F453" s="21" t="s">
        <v>411</v>
      </c>
      <c r="G453" s="21" t="s">
        <v>228</v>
      </c>
      <c r="H453" s="21" t="s">
        <v>191</v>
      </c>
      <c r="I453" s="21" t="s">
        <v>192</v>
      </c>
      <c r="J453" s="10">
        <v>2.4277777777777776</v>
      </c>
      <c r="K453" s="10">
        <v>2.463888888888889</v>
      </c>
      <c r="L453" s="21"/>
      <c r="M453" s="21"/>
      <c r="N453" s="21"/>
      <c r="O453" s="21" t="s">
        <v>853</v>
      </c>
      <c r="P453" s="21" t="s">
        <v>114</v>
      </c>
    </row>
    <row r="454" spans="1:16" ht="15">
      <c r="A454" s="21">
        <v>387</v>
      </c>
      <c r="B454" s="21">
        <v>161</v>
      </c>
      <c r="C454" s="21" t="s">
        <v>389</v>
      </c>
      <c r="D454" s="21" t="s">
        <v>390</v>
      </c>
      <c r="E454" s="21" t="s">
        <v>163</v>
      </c>
      <c r="F454" s="21" t="s">
        <v>357</v>
      </c>
      <c r="G454" s="21" t="s">
        <v>228</v>
      </c>
      <c r="H454" s="21" t="s">
        <v>191</v>
      </c>
      <c r="I454" s="21" t="s">
        <v>192</v>
      </c>
      <c r="J454" s="11">
        <v>0.04226851851851852</v>
      </c>
      <c r="K454" s="11">
        <v>0.04287037037037037</v>
      </c>
      <c r="L454" s="21"/>
      <c r="M454" s="21"/>
      <c r="N454" s="21"/>
      <c r="O454" s="21" t="s">
        <v>853</v>
      </c>
      <c r="P454" s="21" t="s">
        <v>117</v>
      </c>
    </row>
    <row r="455" spans="1:16" ht="15">
      <c r="A455" s="21">
        <v>392</v>
      </c>
      <c r="B455" s="21">
        <v>236</v>
      </c>
      <c r="C455" s="21" t="s">
        <v>209</v>
      </c>
      <c r="D455" s="21" t="s">
        <v>394</v>
      </c>
      <c r="E455" s="21" t="s">
        <v>163</v>
      </c>
      <c r="F455" s="21" t="s">
        <v>357</v>
      </c>
      <c r="G455" s="21" t="s">
        <v>228</v>
      </c>
      <c r="H455" s="21" t="s">
        <v>191</v>
      </c>
      <c r="I455" s="21" t="s">
        <v>192</v>
      </c>
      <c r="J455" s="11">
        <v>0.042465277777777775</v>
      </c>
      <c r="K455" s="11">
        <v>0.043090277777777776</v>
      </c>
      <c r="L455" s="21"/>
      <c r="M455" s="21"/>
      <c r="N455" s="21"/>
      <c r="O455" s="21" t="s">
        <v>853</v>
      </c>
      <c r="P455" s="21" t="s">
        <v>131</v>
      </c>
    </row>
    <row r="456" spans="1:16" ht="15">
      <c r="A456" s="21">
        <v>393</v>
      </c>
      <c r="B456" s="21">
        <v>15</v>
      </c>
      <c r="C456" s="21" t="s">
        <v>246</v>
      </c>
      <c r="D456" s="21" t="s">
        <v>395</v>
      </c>
      <c r="E456" s="21" t="s">
        <v>163</v>
      </c>
      <c r="F456" s="21" t="s">
        <v>357</v>
      </c>
      <c r="G456" s="21" t="s">
        <v>228</v>
      </c>
      <c r="H456" s="21" t="s">
        <v>191</v>
      </c>
      <c r="I456" s="21" t="s">
        <v>192</v>
      </c>
      <c r="J456" s="11">
        <v>0.04248842592592592</v>
      </c>
      <c r="K456" s="11">
        <v>0.04311342592592593</v>
      </c>
      <c r="L456" s="21"/>
      <c r="M456" s="21"/>
      <c r="N456" s="21"/>
      <c r="O456" s="21" t="s">
        <v>853</v>
      </c>
      <c r="P456" s="21" t="s">
        <v>132</v>
      </c>
    </row>
    <row r="457" spans="1:16" ht="15">
      <c r="A457" s="21">
        <v>394</v>
      </c>
      <c r="B457" s="21">
        <v>200</v>
      </c>
      <c r="C457" s="21" t="s">
        <v>209</v>
      </c>
      <c r="D457" s="21" t="s">
        <v>396</v>
      </c>
      <c r="E457" s="21" t="s">
        <v>163</v>
      </c>
      <c r="F457" s="21" t="s">
        <v>357</v>
      </c>
      <c r="G457" s="21" t="s">
        <v>228</v>
      </c>
      <c r="H457" s="21" t="s">
        <v>191</v>
      </c>
      <c r="I457" s="21" t="s">
        <v>192</v>
      </c>
      <c r="J457" s="11">
        <v>0.04248842592592592</v>
      </c>
      <c r="K457" s="11">
        <v>0.04311342592592593</v>
      </c>
      <c r="L457" s="21"/>
      <c r="M457" s="21"/>
      <c r="N457" s="21"/>
      <c r="O457" s="21" t="s">
        <v>853</v>
      </c>
      <c r="P457" s="21" t="s">
        <v>130</v>
      </c>
    </row>
    <row r="458" spans="1:16" ht="15">
      <c r="A458" s="21">
        <v>407</v>
      </c>
      <c r="B458" s="21">
        <v>322</v>
      </c>
      <c r="C458" s="21" t="s">
        <v>227</v>
      </c>
      <c r="D458" s="21" t="s">
        <v>204</v>
      </c>
      <c r="E458" s="21" t="s">
        <v>163</v>
      </c>
      <c r="F458" s="21" t="s">
        <v>164</v>
      </c>
      <c r="G458" s="21" t="s">
        <v>228</v>
      </c>
      <c r="H458" s="21" t="s">
        <v>191</v>
      </c>
      <c r="I458" s="21" t="s">
        <v>192</v>
      </c>
      <c r="J458" s="11">
        <v>0.043946759259259255</v>
      </c>
      <c r="K458" s="11">
        <v>0.04453703703703704</v>
      </c>
      <c r="L458" s="21"/>
      <c r="M458" s="21"/>
      <c r="N458" s="21"/>
      <c r="O458" s="21" t="e">
        <v>#N/A</v>
      </c>
      <c r="P458" s="21" t="s">
        <v>855</v>
      </c>
    </row>
    <row r="459" spans="1:16" ht="15">
      <c r="A459" s="21">
        <v>411</v>
      </c>
      <c r="B459" s="21">
        <v>106</v>
      </c>
      <c r="C459" s="21" t="s">
        <v>283</v>
      </c>
      <c r="D459" s="21" t="s">
        <v>294</v>
      </c>
      <c r="E459" s="21" t="s">
        <v>163</v>
      </c>
      <c r="F459" s="21" t="s">
        <v>238</v>
      </c>
      <c r="G459" s="21" t="s">
        <v>228</v>
      </c>
      <c r="H459" s="21" t="s">
        <v>191</v>
      </c>
      <c r="I459" s="21" t="s">
        <v>192</v>
      </c>
      <c r="J459" s="11">
        <v>0.044328703703703703</v>
      </c>
      <c r="K459" s="11">
        <v>0.04503472222222222</v>
      </c>
      <c r="L459" s="21"/>
      <c r="M459" s="21"/>
      <c r="N459" s="21"/>
      <c r="O459" s="21" t="s">
        <v>853</v>
      </c>
      <c r="P459" s="21" t="s">
        <v>118</v>
      </c>
    </row>
    <row r="460" spans="1:16" ht="15">
      <c r="A460" s="21">
        <v>417</v>
      </c>
      <c r="B460" s="21">
        <v>369</v>
      </c>
      <c r="C460" s="21" t="s">
        <v>348</v>
      </c>
      <c r="D460" s="21" t="s">
        <v>349</v>
      </c>
      <c r="E460" s="21" t="s">
        <v>163</v>
      </c>
      <c r="F460" s="21" t="s">
        <v>297</v>
      </c>
      <c r="G460" s="21" t="s">
        <v>350</v>
      </c>
      <c r="H460" s="21" t="s">
        <v>351</v>
      </c>
      <c r="I460" s="21" t="s">
        <v>352</v>
      </c>
      <c r="J460" s="11">
        <v>0.0453587962962963</v>
      </c>
      <c r="K460" s="11">
        <v>0.04603009259259259</v>
      </c>
      <c r="L460" s="21"/>
      <c r="M460" s="21"/>
      <c r="N460" s="21"/>
      <c r="O460" s="21" t="s">
        <v>853</v>
      </c>
      <c r="P460" s="21" t="s">
        <v>856</v>
      </c>
    </row>
    <row r="461" spans="1:16" ht="15">
      <c r="A461" s="21">
        <v>418</v>
      </c>
      <c r="B461" s="21">
        <v>59</v>
      </c>
      <c r="C461" s="21" t="s">
        <v>353</v>
      </c>
      <c r="D461" s="21" t="s">
        <v>354</v>
      </c>
      <c r="E461" s="21" t="s">
        <v>163</v>
      </c>
      <c r="F461" s="21" t="s">
        <v>297</v>
      </c>
      <c r="G461" s="21" t="s">
        <v>228</v>
      </c>
      <c r="H461" s="21" t="s">
        <v>191</v>
      </c>
      <c r="I461" s="21" t="s">
        <v>192</v>
      </c>
      <c r="J461" s="11">
        <v>0.04603009259259259</v>
      </c>
      <c r="K461" s="11">
        <v>0.04603009259259259</v>
      </c>
      <c r="L461" s="21"/>
      <c r="M461" s="21"/>
      <c r="N461" s="21"/>
      <c r="O461" s="21" t="s">
        <v>853</v>
      </c>
      <c r="P461" s="21" t="s">
        <v>857</v>
      </c>
    </row>
    <row r="462" spans="1:16" ht="15">
      <c r="A462" s="21">
        <v>422</v>
      </c>
      <c r="B462" s="21">
        <v>481</v>
      </c>
      <c r="C462" s="21" t="s">
        <v>234</v>
      </c>
      <c r="D462" s="21" t="s">
        <v>235</v>
      </c>
      <c r="E462" s="21" t="s">
        <v>163</v>
      </c>
      <c r="F462" s="21" t="s">
        <v>164</v>
      </c>
      <c r="G462" s="21" t="s">
        <v>228</v>
      </c>
      <c r="H462" s="21" t="s">
        <v>191</v>
      </c>
      <c r="I462" s="21" t="s">
        <v>192</v>
      </c>
      <c r="J462" s="11">
        <v>0.04722222222222222</v>
      </c>
      <c r="K462" s="11">
        <v>0.04722222222222222</v>
      </c>
      <c r="L462" s="21"/>
      <c r="M462" s="21"/>
      <c r="N462" s="21"/>
      <c r="O462" s="21" t="e">
        <v>#N/A</v>
      </c>
      <c r="P462" s="21" t="s">
        <v>119</v>
      </c>
    </row>
    <row r="463" spans="1:16" ht="15">
      <c r="A463" s="21">
        <v>423</v>
      </c>
      <c r="B463" s="21">
        <v>280</v>
      </c>
      <c r="C463" s="21" t="s">
        <v>402</v>
      </c>
      <c r="D463" s="21" t="s">
        <v>403</v>
      </c>
      <c r="E463" s="21" t="s">
        <v>163</v>
      </c>
      <c r="F463" s="21" t="s">
        <v>357</v>
      </c>
      <c r="G463" s="21" t="s">
        <v>228</v>
      </c>
      <c r="H463" s="21" t="s">
        <v>191</v>
      </c>
      <c r="I463" s="21" t="s">
        <v>192</v>
      </c>
      <c r="J463" s="11">
        <v>0.04664351851851852</v>
      </c>
      <c r="K463" s="11">
        <v>0.047233796296296295</v>
      </c>
      <c r="L463" s="21"/>
      <c r="M463" s="21"/>
      <c r="N463" s="21"/>
      <c r="O463" s="21" t="s">
        <v>853</v>
      </c>
      <c r="P463" s="21" t="s">
        <v>120</v>
      </c>
    </row>
    <row r="464" spans="1:16" ht="15">
      <c r="A464" s="21">
        <v>430</v>
      </c>
      <c r="B464" s="21">
        <v>225</v>
      </c>
      <c r="C464" s="21" t="s">
        <v>319</v>
      </c>
      <c r="D464" s="21" t="s">
        <v>444</v>
      </c>
      <c r="E464" s="21" t="s">
        <v>163</v>
      </c>
      <c r="F464" s="21" t="s">
        <v>411</v>
      </c>
      <c r="G464" s="21" t="s">
        <v>228</v>
      </c>
      <c r="H464" s="21" t="s">
        <v>191</v>
      </c>
      <c r="I464" s="21" t="s">
        <v>192</v>
      </c>
      <c r="J464" s="11">
        <v>0.05575231481481482</v>
      </c>
      <c r="K464" s="11">
        <v>0.05641203703703704</v>
      </c>
      <c r="L464" s="21"/>
      <c r="M464" s="21"/>
      <c r="N464" s="21"/>
      <c r="O464" s="21" t="s">
        <v>853</v>
      </c>
      <c r="P464" s="21" t="s">
        <v>126</v>
      </c>
    </row>
    <row r="465" spans="1:16" ht="15">
      <c r="A465" s="21"/>
      <c r="B465" s="21"/>
      <c r="C465" s="21"/>
      <c r="D465" s="21"/>
      <c r="E465" s="21"/>
      <c r="F465" s="21"/>
      <c r="G465" s="21"/>
      <c r="H465" s="21"/>
      <c r="I465" s="21"/>
      <c r="J465" s="11"/>
      <c r="K465" s="11"/>
      <c r="L465" s="21"/>
      <c r="M465" s="21"/>
      <c r="N465" s="21"/>
      <c r="O465" s="21"/>
      <c r="P465" s="21"/>
    </row>
    <row r="466" spans="1:16" ht="15">
      <c r="A466" s="21"/>
      <c r="B466" s="21"/>
      <c r="C466" s="21"/>
      <c r="D466" s="21"/>
      <c r="E466" s="21"/>
      <c r="F466" s="21"/>
      <c r="G466" s="21"/>
      <c r="H466" s="21"/>
      <c r="I466" s="21"/>
      <c r="J466" s="11"/>
      <c r="K466" s="11"/>
      <c r="L466" s="21"/>
      <c r="M466" s="21"/>
      <c r="N466" s="21"/>
      <c r="O466" s="21"/>
      <c r="P466" s="21"/>
    </row>
    <row r="467" spans="1:16" ht="15">
      <c r="A467" s="21"/>
      <c r="B467" s="21"/>
      <c r="C467" s="21"/>
      <c r="D467" s="21"/>
      <c r="E467" s="21"/>
      <c r="F467" s="21"/>
      <c r="G467" s="21"/>
      <c r="H467" s="21"/>
      <c r="I467" s="21"/>
      <c r="J467" s="11"/>
      <c r="K467" s="11"/>
      <c r="L467" s="21"/>
      <c r="M467" s="21"/>
      <c r="N467" s="21"/>
      <c r="O467" s="21"/>
      <c r="P467" s="21"/>
    </row>
    <row r="468" spans="1:16" ht="15">
      <c r="A468" s="21"/>
      <c r="B468" s="21"/>
      <c r="C468" s="21"/>
      <c r="D468" s="21"/>
      <c r="E468" s="21"/>
      <c r="F468" s="21"/>
      <c r="G468" s="21"/>
      <c r="H468" s="21"/>
      <c r="I468" s="21"/>
      <c r="J468" s="11"/>
      <c r="K468" s="11"/>
      <c r="L468" s="21"/>
      <c r="M468" s="21"/>
      <c r="N468" s="21"/>
      <c r="O468" s="21"/>
      <c r="P468" s="21"/>
    </row>
    <row r="469" spans="1:16" ht="15">
      <c r="A469" s="21"/>
      <c r="B469" s="21"/>
      <c r="C469" s="21"/>
      <c r="D469" s="21"/>
      <c r="E469" s="21"/>
      <c r="F469" s="21"/>
      <c r="G469" s="21"/>
      <c r="H469" s="21"/>
      <c r="I469" s="21"/>
      <c r="J469" s="11"/>
      <c r="K469" s="11"/>
      <c r="L469" s="21"/>
      <c r="M469" s="21"/>
      <c r="N469" s="21"/>
      <c r="O469" s="21"/>
      <c r="P469" s="21"/>
    </row>
    <row r="470" spans="1:16" ht="15">
      <c r="A470" s="21">
        <v>13</v>
      </c>
      <c r="B470" s="21">
        <v>286</v>
      </c>
      <c r="C470" s="21" t="s">
        <v>525</v>
      </c>
      <c r="D470" s="21" t="s">
        <v>526</v>
      </c>
      <c r="E470" s="21" t="s">
        <v>36</v>
      </c>
      <c r="F470" s="21" t="s">
        <v>464</v>
      </c>
      <c r="G470" s="21" t="s">
        <v>228</v>
      </c>
      <c r="H470" s="21" t="s">
        <v>191</v>
      </c>
      <c r="I470" s="21" t="s">
        <v>192</v>
      </c>
      <c r="J470" s="10">
        <v>1.4909722222222221</v>
      </c>
      <c r="K470" s="10">
        <v>1.513888888888889</v>
      </c>
      <c r="L470" s="21"/>
      <c r="M470" s="21"/>
      <c r="N470" s="21"/>
      <c r="O470" s="21" t="s">
        <v>853</v>
      </c>
      <c r="P470" s="21" t="s">
        <v>858</v>
      </c>
    </row>
    <row r="471" spans="1:16" ht="15">
      <c r="A471" s="21">
        <v>15</v>
      </c>
      <c r="B471" s="21">
        <v>391</v>
      </c>
      <c r="C471" s="21" t="s">
        <v>704</v>
      </c>
      <c r="D471" s="21" t="s">
        <v>783</v>
      </c>
      <c r="E471" s="21" t="s">
        <v>36</v>
      </c>
      <c r="F471" s="21" t="s">
        <v>784</v>
      </c>
      <c r="G471" s="21" t="s">
        <v>228</v>
      </c>
      <c r="H471" s="21" t="s">
        <v>191</v>
      </c>
      <c r="I471" s="21" t="s">
        <v>192</v>
      </c>
      <c r="J471" s="10">
        <v>1.511111111111111</v>
      </c>
      <c r="K471" s="10">
        <v>1.5354166666666667</v>
      </c>
      <c r="L471" s="21"/>
      <c r="M471" s="21"/>
      <c r="N471" s="21"/>
      <c r="O471" s="21" t="s">
        <v>853</v>
      </c>
      <c r="P471" s="21" t="s">
        <v>40</v>
      </c>
    </row>
    <row r="472" spans="1:16" ht="15">
      <c r="A472" s="21">
        <v>17</v>
      </c>
      <c r="B472" s="21">
        <v>104</v>
      </c>
      <c r="C472" s="21" t="s">
        <v>567</v>
      </c>
      <c r="D472" s="21" t="s">
        <v>636</v>
      </c>
      <c r="E472" s="21" t="s">
        <v>36</v>
      </c>
      <c r="F472" s="21" t="s">
        <v>637</v>
      </c>
      <c r="G472" s="21" t="s">
        <v>228</v>
      </c>
      <c r="H472" s="21" t="s">
        <v>191</v>
      </c>
      <c r="I472" s="21" t="s">
        <v>192</v>
      </c>
      <c r="J472" s="10">
        <v>1.513888888888889</v>
      </c>
      <c r="K472" s="10">
        <v>1.5374999999999999</v>
      </c>
      <c r="L472" s="21"/>
      <c r="M472" s="21"/>
      <c r="N472" s="21"/>
      <c r="O472" s="21" t="s">
        <v>853</v>
      </c>
      <c r="P472" s="21" t="s">
        <v>51</v>
      </c>
    </row>
    <row r="473" spans="1:16" ht="15">
      <c r="A473" s="21">
        <v>27</v>
      </c>
      <c r="B473" s="21">
        <v>351</v>
      </c>
      <c r="C473" s="21" t="s">
        <v>417</v>
      </c>
      <c r="D473" s="21" t="s">
        <v>688</v>
      </c>
      <c r="E473" s="21" t="s">
        <v>36</v>
      </c>
      <c r="F473" s="21" t="s">
        <v>680</v>
      </c>
      <c r="G473" s="21" t="s">
        <v>228</v>
      </c>
      <c r="H473" s="21" t="s">
        <v>191</v>
      </c>
      <c r="I473" s="21" t="s">
        <v>192</v>
      </c>
      <c r="J473" s="10">
        <v>1.551388888888889</v>
      </c>
      <c r="K473" s="10">
        <v>1.5756944444444445</v>
      </c>
      <c r="L473" s="21"/>
      <c r="M473" s="21"/>
      <c r="N473" s="21"/>
      <c r="O473" s="21" t="s">
        <v>853</v>
      </c>
      <c r="P473" s="21" t="s">
        <v>41</v>
      </c>
    </row>
    <row r="474" spans="1:16" ht="15">
      <c r="A474" s="21">
        <v>41</v>
      </c>
      <c r="B474" s="21">
        <v>14</v>
      </c>
      <c r="C474" s="21" t="s">
        <v>791</v>
      </c>
      <c r="D474" s="21" t="s">
        <v>395</v>
      </c>
      <c r="E474" s="21" t="s">
        <v>36</v>
      </c>
      <c r="F474" s="21" t="s">
        <v>784</v>
      </c>
      <c r="G474" s="21" t="s">
        <v>228</v>
      </c>
      <c r="H474" s="21" t="s">
        <v>191</v>
      </c>
      <c r="I474" s="21" t="s">
        <v>192</v>
      </c>
      <c r="J474" s="10">
        <v>1.6180555555555556</v>
      </c>
      <c r="K474" s="10">
        <v>1.6430555555555555</v>
      </c>
      <c r="L474" s="21"/>
      <c r="M474" s="21"/>
      <c r="N474" s="21"/>
      <c r="O474" s="21" t="s">
        <v>853</v>
      </c>
      <c r="P474" s="21" t="s">
        <v>77</v>
      </c>
    </row>
    <row r="475" spans="1:16" ht="15">
      <c r="A475" s="21">
        <v>43</v>
      </c>
      <c r="B475" s="21">
        <v>262</v>
      </c>
      <c r="C475" s="21" t="s">
        <v>563</v>
      </c>
      <c r="D475" s="21" t="s">
        <v>639</v>
      </c>
      <c r="E475" s="21" t="s">
        <v>36</v>
      </c>
      <c r="F475" s="21" t="s">
        <v>637</v>
      </c>
      <c r="G475" s="21" t="s">
        <v>228</v>
      </c>
      <c r="H475" s="21" t="s">
        <v>191</v>
      </c>
      <c r="I475" s="21" t="s">
        <v>192</v>
      </c>
      <c r="J475" s="10">
        <v>1.6215277777777777</v>
      </c>
      <c r="K475" s="10">
        <v>1.6465277777777778</v>
      </c>
      <c r="L475" s="21"/>
      <c r="M475" s="21"/>
      <c r="N475" s="21"/>
      <c r="O475" s="21" t="s">
        <v>853</v>
      </c>
      <c r="P475" s="21" t="s">
        <v>46</v>
      </c>
    </row>
    <row r="476" spans="1:16" ht="15">
      <c r="A476" s="21">
        <v>46</v>
      </c>
      <c r="B476" s="21">
        <v>105</v>
      </c>
      <c r="C476" s="21" t="s">
        <v>575</v>
      </c>
      <c r="D476" s="21" t="s">
        <v>294</v>
      </c>
      <c r="E476" s="21" t="s">
        <v>36</v>
      </c>
      <c r="F476" s="21" t="s">
        <v>816</v>
      </c>
      <c r="G476" s="21" t="s">
        <v>228</v>
      </c>
      <c r="H476" s="21" t="s">
        <v>191</v>
      </c>
      <c r="I476" s="21" t="s">
        <v>192</v>
      </c>
      <c r="J476" s="10">
        <v>1.6319444444444444</v>
      </c>
      <c r="K476" s="10">
        <v>1.6569444444444443</v>
      </c>
      <c r="L476" s="21"/>
      <c r="M476" s="21"/>
      <c r="N476" s="21"/>
      <c r="O476" s="21" t="s">
        <v>853</v>
      </c>
      <c r="P476" s="21" t="s">
        <v>43</v>
      </c>
    </row>
    <row r="477" spans="1:16" ht="15">
      <c r="A477" s="21">
        <v>58</v>
      </c>
      <c r="B477" s="21">
        <v>100</v>
      </c>
      <c r="C477" s="21" t="s">
        <v>545</v>
      </c>
      <c r="D477" s="21" t="s">
        <v>642</v>
      </c>
      <c r="E477" s="21" t="s">
        <v>36</v>
      </c>
      <c r="F477" s="21" t="s">
        <v>637</v>
      </c>
      <c r="G477" s="21" t="s">
        <v>228</v>
      </c>
      <c r="H477" s="21" t="s">
        <v>191</v>
      </c>
      <c r="I477" s="21" t="s">
        <v>192</v>
      </c>
      <c r="J477" s="10">
        <v>1.7173611111111111</v>
      </c>
      <c r="K477" s="10">
        <v>1.7430555555555556</v>
      </c>
      <c r="L477" s="21"/>
      <c r="M477" s="21"/>
      <c r="N477" s="21"/>
      <c r="O477" s="21" t="s">
        <v>853</v>
      </c>
      <c r="P477" s="21" t="s">
        <v>44</v>
      </c>
    </row>
    <row r="478" spans="1:16" ht="15">
      <c r="A478" s="21">
        <v>67</v>
      </c>
      <c r="B478" s="21">
        <v>214</v>
      </c>
      <c r="C478" s="21" t="s">
        <v>604</v>
      </c>
      <c r="D478" s="21" t="s">
        <v>794</v>
      </c>
      <c r="E478" s="21" t="s">
        <v>36</v>
      </c>
      <c r="F478" s="21" t="s">
        <v>784</v>
      </c>
      <c r="G478" s="21" t="s">
        <v>228</v>
      </c>
      <c r="H478" s="21" t="s">
        <v>191</v>
      </c>
      <c r="I478" s="21" t="s">
        <v>192</v>
      </c>
      <c r="J478" s="10">
        <v>1.7409722222222221</v>
      </c>
      <c r="K478" s="10">
        <v>1.7659722222222223</v>
      </c>
      <c r="L478" s="21"/>
      <c r="M478" s="21"/>
      <c r="N478" s="21"/>
      <c r="O478" s="21" t="s">
        <v>853</v>
      </c>
      <c r="P478" s="21" t="s">
        <v>56</v>
      </c>
    </row>
    <row r="479" spans="1:16" ht="15">
      <c r="A479" s="21">
        <v>73</v>
      </c>
      <c r="B479" s="21">
        <v>461</v>
      </c>
      <c r="C479" s="21" t="s">
        <v>600</v>
      </c>
      <c r="D479" s="21" t="s">
        <v>537</v>
      </c>
      <c r="E479" s="21" t="s">
        <v>36</v>
      </c>
      <c r="F479" s="21" t="s">
        <v>816</v>
      </c>
      <c r="G479" s="21" t="s">
        <v>228</v>
      </c>
      <c r="H479" s="21" t="s">
        <v>191</v>
      </c>
      <c r="I479" s="21" t="s">
        <v>192</v>
      </c>
      <c r="J479" s="10">
        <v>1.7569444444444444</v>
      </c>
      <c r="K479" s="10">
        <v>1.7826388888888889</v>
      </c>
      <c r="L479" s="21"/>
      <c r="M479" s="21"/>
      <c r="N479" s="21"/>
      <c r="O479" s="21" t="s">
        <v>853</v>
      </c>
      <c r="P479" s="21" t="s">
        <v>45</v>
      </c>
    </row>
    <row r="480" spans="1:16" ht="15">
      <c r="A480" s="21">
        <v>80</v>
      </c>
      <c r="B480" s="21">
        <v>26</v>
      </c>
      <c r="C480" s="21" t="s">
        <v>570</v>
      </c>
      <c r="D480" s="21" t="s">
        <v>650</v>
      </c>
      <c r="E480" s="21" t="s">
        <v>36</v>
      </c>
      <c r="F480" s="21" t="s">
        <v>637</v>
      </c>
      <c r="G480" s="21" t="s">
        <v>228</v>
      </c>
      <c r="H480" s="21" t="s">
        <v>191</v>
      </c>
      <c r="I480" s="21" t="s">
        <v>192</v>
      </c>
      <c r="J480" s="10">
        <v>1.7826388888888889</v>
      </c>
      <c r="K480" s="10">
        <v>1.8069444444444445</v>
      </c>
      <c r="L480" s="21"/>
      <c r="M480" s="21"/>
      <c r="N480" s="21"/>
      <c r="O480" s="21" t="s">
        <v>853</v>
      </c>
      <c r="P480" s="21" t="s">
        <v>48</v>
      </c>
    </row>
    <row r="481" spans="1:16" ht="15">
      <c r="A481" s="21">
        <v>81</v>
      </c>
      <c r="B481" s="21">
        <v>345</v>
      </c>
      <c r="C481" s="21" t="s">
        <v>709</v>
      </c>
      <c r="D481" s="21" t="s">
        <v>428</v>
      </c>
      <c r="E481" s="21" t="s">
        <v>36</v>
      </c>
      <c r="F481" s="21" t="s">
        <v>816</v>
      </c>
      <c r="G481" s="21" t="s">
        <v>228</v>
      </c>
      <c r="H481" s="21" t="s">
        <v>191</v>
      </c>
      <c r="I481" s="21" t="s">
        <v>192</v>
      </c>
      <c r="J481" s="10">
        <v>1.7777777777777777</v>
      </c>
      <c r="K481" s="10">
        <v>1.8083333333333333</v>
      </c>
      <c r="L481" s="21"/>
      <c r="M481" s="21"/>
      <c r="N481" s="21"/>
      <c r="O481" s="21" t="s">
        <v>853</v>
      </c>
      <c r="P481" s="21" t="s">
        <v>47</v>
      </c>
    </row>
    <row r="482" spans="1:16" ht="15">
      <c r="A482" s="21">
        <v>88</v>
      </c>
      <c r="B482" s="21">
        <v>148</v>
      </c>
      <c r="C482" s="21" t="s">
        <v>689</v>
      </c>
      <c r="D482" s="21" t="s">
        <v>467</v>
      </c>
      <c r="E482" s="21" t="s">
        <v>36</v>
      </c>
      <c r="F482" s="21" t="s">
        <v>816</v>
      </c>
      <c r="G482" s="21" t="s">
        <v>228</v>
      </c>
      <c r="H482" s="21" t="s">
        <v>191</v>
      </c>
      <c r="I482" s="21" t="s">
        <v>192</v>
      </c>
      <c r="J482" s="10">
        <v>1.7972222222222223</v>
      </c>
      <c r="K482" s="10">
        <v>1.823611111111111</v>
      </c>
      <c r="L482" s="21"/>
      <c r="M482" s="21"/>
      <c r="N482" s="21"/>
      <c r="O482" s="21" t="s">
        <v>853</v>
      </c>
      <c r="P482" s="21" t="s">
        <v>57</v>
      </c>
    </row>
    <row r="483" spans="1:16" ht="15">
      <c r="A483" s="21">
        <v>100</v>
      </c>
      <c r="B483" s="21">
        <v>13</v>
      </c>
      <c r="C483" s="21" t="s">
        <v>652</v>
      </c>
      <c r="D483" s="21" t="s">
        <v>653</v>
      </c>
      <c r="E483" s="21" t="s">
        <v>36</v>
      </c>
      <c r="F483" s="21" t="s">
        <v>637</v>
      </c>
      <c r="G483" s="21" t="s">
        <v>228</v>
      </c>
      <c r="H483" s="21" t="s">
        <v>191</v>
      </c>
      <c r="I483" s="21" t="s">
        <v>192</v>
      </c>
      <c r="J483" s="10">
        <v>1.825</v>
      </c>
      <c r="K483" s="10">
        <v>1.8499999999999999</v>
      </c>
      <c r="L483" s="21"/>
      <c r="M483" s="21"/>
      <c r="N483" s="21"/>
      <c r="O483" s="21" t="s">
        <v>853</v>
      </c>
      <c r="P483" s="21" t="s">
        <v>49</v>
      </c>
    </row>
    <row r="484" spans="1:16" ht="15">
      <c r="A484" s="21">
        <v>126</v>
      </c>
      <c r="B484" s="21">
        <v>335</v>
      </c>
      <c r="C484" s="21" t="s">
        <v>798</v>
      </c>
      <c r="D484" s="21" t="s">
        <v>331</v>
      </c>
      <c r="E484" s="21" t="s">
        <v>36</v>
      </c>
      <c r="F484" s="21" t="s">
        <v>784</v>
      </c>
      <c r="G484" s="21" t="s">
        <v>228</v>
      </c>
      <c r="H484" s="21" t="s">
        <v>191</v>
      </c>
      <c r="I484" s="21" t="s">
        <v>192</v>
      </c>
      <c r="J484" s="10">
        <v>1.8743055555555557</v>
      </c>
      <c r="K484" s="10">
        <v>1.9048611111111111</v>
      </c>
      <c r="L484" s="21"/>
      <c r="M484" s="21"/>
      <c r="N484" s="21"/>
      <c r="O484" s="21" t="s">
        <v>853</v>
      </c>
      <c r="P484" s="21" t="s">
        <v>58</v>
      </c>
    </row>
    <row r="485" spans="1:16" ht="15">
      <c r="A485" s="21">
        <v>133</v>
      </c>
      <c r="B485" s="21">
        <v>58</v>
      </c>
      <c r="C485" s="21" t="s">
        <v>753</v>
      </c>
      <c r="D485" s="21" t="s">
        <v>354</v>
      </c>
      <c r="E485" s="21" t="s">
        <v>36</v>
      </c>
      <c r="F485" s="21" t="s">
        <v>740</v>
      </c>
      <c r="G485" s="21" t="s">
        <v>228</v>
      </c>
      <c r="H485" s="21" t="s">
        <v>191</v>
      </c>
      <c r="I485" s="21" t="s">
        <v>192</v>
      </c>
      <c r="J485" s="10">
        <v>1.895138888888889</v>
      </c>
      <c r="K485" s="10">
        <v>1.9243055555555555</v>
      </c>
      <c r="L485" s="21"/>
      <c r="M485" s="21"/>
      <c r="N485" s="21"/>
      <c r="O485" s="21" t="s">
        <v>853</v>
      </c>
      <c r="P485" s="21" t="s">
        <v>859</v>
      </c>
    </row>
    <row r="486" spans="1:16" ht="15">
      <c r="A486" s="21">
        <v>155</v>
      </c>
      <c r="B486" s="21">
        <v>323</v>
      </c>
      <c r="C486" s="21" t="s">
        <v>621</v>
      </c>
      <c r="D486" s="21" t="s">
        <v>204</v>
      </c>
      <c r="E486" s="21" t="s">
        <v>36</v>
      </c>
      <c r="F486" s="21" t="s">
        <v>784</v>
      </c>
      <c r="G486" s="21" t="s">
        <v>228</v>
      </c>
      <c r="H486" s="21" t="s">
        <v>191</v>
      </c>
      <c r="I486" s="21" t="s">
        <v>192</v>
      </c>
      <c r="J486" s="10">
        <v>1.9395833333333332</v>
      </c>
      <c r="K486" s="10">
        <v>1.9694444444444443</v>
      </c>
      <c r="L486" s="21"/>
      <c r="M486" s="21"/>
      <c r="N486" s="21"/>
      <c r="O486" s="21" t="s">
        <v>853</v>
      </c>
      <c r="P486" s="21" t="s">
        <v>72</v>
      </c>
    </row>
    <row r="487" spans="1:16" ht="15">
      <c r="A487" s="21">
        <v>166</v>
      </c>
      <c r="B487" s="21">
        <v>368</v>
      </c>
      <c r="C487" s="21" t="s">
        <v>756</v>
      </c>
      <c r="D487" s="21" t="s">
        <v>349</v>
      </c>
      <c r="E487" s="21" t="s">
        <v>36</v>
      </c>
      <c r="F487" s="21" t="s">
        <v>740</v>
      </c>
      <c r="G487" s="21" t="s">
        <v>350</v>
      </c>
      <c r="H487" s="21" t="s">
        <v>351</v>
      </c>
      <c r="I487" s="21" t="s">
        <v>352</v>
      </c>
      <c r="J487" s="10">
        <v>1.9604166666666665</v>
      </c>
      <c r="K487" s="10">
        <v>1.9909722222222221</v>
      </c>
      <c r="L487" s="21"/>
      <c r="M487" s="21"/>
      <c r="N487" s="21"/>
      <c r="O487" s="21" t="s">
        <v>853</v>
      </c>
      <c r="P487" s="21" t="s">
        <v>860</v>
      </c>
    </row>
    <row r="488" spans="1:16" ht="15">
      <c r="A488" s="21">
        <v>203</v>
      </c>
      <c r="B488" s="21">
        <v>224</v>
      </c>
      <c r="C488" s="21" t="s">
        <v>666</v>
      </c>
      <c r="D488" s="21" t="s">
        <v>667</v>
      </c>
      <c r="E488" s="21" t="s">
        <v>36</v>
      </c>
      <c r="F488" s="21" t="s">
        <v>637</v>
      </c>
      <c r="G488" s="21" t="s">
        <v>228</v>
      </c>
      <c r="H488" s="21" t="s">
        <v>191</v>
      </c>
      <c r="I488" s="21" t="s">
        <v>192</v>
      </c>
      <c r="J488" s="10">
        <v>2.0590277777777777</v>
      </c>
      <c r="K488" s="10">
        <v>2.091666666666667</v>
      </c>
      <c r="L488" s="21"/>
      <c r="M488" s="21"/>
      <c r="N488" s="21"/>
      <c r="O488" s="21" t="s">
        <v>853</v>
      </c>
      <c r="P488" s="21" t="s">
        <v>52</v>
      </c>
    </row>
    <row r="489" spans="1:16" ht="15">
      <c r="A489" s="21">
        <v>208</v>
      </c>
      <c r="B489" s="21">
        <v>442</v>
      </c>
      <c r="C489" s="21" t="s">
        <v>519</v>
      </c>
      <c r="D489" s="21" t="s">
        <v>763</v>
      </c>
      <c r="E489" s="21" t="s">
        <v>36</v>
      </c>
      <c r="F489" s="21" t="s">
        <v>740</v>
      </c>
      <c r="G489" s="21" t="s">
        <v>228</v>
      </c>
      <c r="H489" s="21" t="s">
        <v>191</v>
      </c>
      <c r="I489" s="21" t="s">
        <v>192</v>
      </c>
      <c r="J489" s="10">
        <v>2.0743055555555556</v>
      </c>
      <c r="K489" s="10">
        <v>2.109027777777778</v>
      </c>
      <c r="L489" s="21"/>
      <c r="M489" s="21"/>
      <c r="N489" s="21"/>
      <c r="O489" s="21" t="s">
        <v>853</v>
      </c>
      <c r="P489" s="21" t="s">
        <v>68</v>
      </c>
    </row>
    <row r="490" spans="1:16" ht="15">
      <c r="A490" s="21">
        <v>214</v>
      </c>
      <c r="B490" s="21">
        <v>374</v>
      </c>
      <c r="C490" s="21" t="s">
        <v>716</v>
      </c>
      <c r="D490" s="21" t="s">
        <v>717</v>
      </c>
      <c r="E490" s="21" t="s">
        <v>36</v>
      </c>
      <c r="F490" s="21" t="s">
        <v>680</v>
      </c>
      <c r="G490" s="21" t="s">
        <v>228</v>
      </c>
      <c r="H490" s="21" t="s">
        <v>191</v>
      </c>
      <c r="I490" s="21" t="s">
        <v>192</v>
      </c>
      <c r="J490" s="10">
        <v>2.0791666666666666</v>
      </c>
      <c r="K490" s="10">
        <v>2.1152777777777776</v>
      </c>
      <c r="L490" s="21"/>
      <c r="M490" s="21"/>
      <c r="N490" s="21"/>
      <c r="O490" s="21" t="s">
        <v>853</v>
      </c>
      <c r="P490" s="21" t="s">
        <v>87</v>
      </c>
    </row>
    <row r="491" spans="1:16" ht="15">
      <c r="A491" s="21">
        <v>238</v>
      </c>
      <c r="B491" s="21">
        <v>29</v>
      </c>
      <c r="C491" s="21" t="s">
        <v>610</v>
      </c>
      <c r="D491" s="21" t="s">
        <v>611</v>
      </c>
      <c r="E491" s="21" t="s">
        <v>36</v>
      </c>
      <c r="F491" s="21" t="s">
        <v>464</v>
      </c>
      <c r="G491" s="21" t="s">
        <v>228</v>
      </c>
      <c r="H491" s="21" t="s">
        <v>191</v>
      </c>
      <c r="I491" s="21" t="s">
        <v>192</v>
      </c>
      <c r="J491" s="10">
        <v>2.1368055555555556</v>
      </c>
      <c r="K491" s="10">
        <v>2.1777777777777776</v>
      </c>
      <c r="L491" s="21"/>
      <c r="M491" s="21"/>
      <c r="N491" s="21"/>
      <c r="O491" s="21" t="s">
        <v>853</v>
      </c>
      <c r="P491" s="21" t="s">
        <v>88</v>
      </c>
    </row>
    <row r="492" spans="1:16" ht="15">
      <c r="A492" s="21">
        <v>246</v>
      </c>
      <c r="B492" s="21">
        <v>259</v>
      </c>
      <c r="C492" s="21" t="s">
        <v>646</v>
      </c>
      <c r="D492" s="21" t="s">
        <v>722</v>
      </c>
      <c r="E492" s="21" t="s">
        <v>36</v>
      </c>
      <c r="F492" s="21" t="s">
        <v>680</v>
      </c>
      <c r="G492" s="21" t="s">
        <v>228</v>
      </c>
      <c r="H492" s="21" t="s">
        <v>191</v>
      </c>
      <c r="I492" s="21" t="s">
        <v>192</v>
      </c>
      <c r="J492" s="10">
        <v>2.154166666666667</v>
      </c>
      <c r="K492" s="10">
        <v>2.189583333333333</v>
      </c>
      <c r="L492" s="21"/>
      <c r="M492" s="21"/>
      <c r="N492" s="21"/>
      <c r="O492" s="21" t="s">
        <v>853</v>
      </c>
      <c r="P492" s="21" t="s">
        <v>89</v>
      </c>
    </row>
    <row r="493" spans="1:16" ht="15">
      <c r="A493" s="21">
        <v>278</v>
      </c>
      <c r="B493" s="21">
        <v>386</v>
      </c>
      <c r="C493" s="21" t="s">
        <v>535</v>
      </c>
      <c r="D493" s="21" t="s">
        <v>809</v>
      </c>
      <c r="E493" s="21" t="s">
        <v>36</v>
      </c>
      <c r="F493" s="21" t="s">
        <v>784</v>
      </c>
      <c r="G493" s="21" t="s">
        <v>228</v>
      </c>
      <c r="H493" s="21" t="s">
        <v>191</v>
      </c>
      <c r="I493" s="21" t="s">
        <v>192</v>
      </c>
      <c r="J493" s="10">
        <v>2.211805555555556</v>
      </c>
      <c r="K493" s="10">
        <v>2.25</v>
      </c>
      <c r="L493" s="21"/>
      <c r="M493" s="21"/>
      <c r="N493" s="21"/>
      <c r="O493" s="21" t="s">
        <v>853</v>
      </c>
      <c r="P493" s="21" t="s">
        <v>59</v>
      </c>
    </row>
    <row r="494" spans="1:16" ht="15">
      <c r="A494" s="21">
        <v>320</v>
      </c>
      <c r="B494" s="21">
        <v>134</v>
      </c>
      <c r="C494" s="21" t="s">
        <v>644</v>
      </c>
      <c r="D494" s="21" t="s">
        <v>847</v>
      </c>
      <c r="E494" s="21" t="s">
        <v>36</v>
      </c>
      <c r="F494" s="21" t="s">
        <v>848</v>
      </c>
      <c r="G494" s="21" t="s">
        <v>228</v>
      </c>
      <c r="H494" s="21" t="s">
        <v>191</v>
      </c>
      <c r="I494" s="21" t="s">
        <v>192</v>
      </c>
      <c r="J494" s="10">
        <v>2.321527777777778</v>
      </c>
      <c r="K494" s="10">
        <v>2.3534722222222224</v>
      </c>
      <c r="L494" s="21"/>
      <c r="M494" s="21"/>
      <c r="N494" s="21"/>
      <c r="O494" s="21" t="s">
        <v>853</v>
      </c>
      <c r="P494" s="21" t="s">
        <v>63</v>
      </c>
    </row>
    <row r="495" spans="1:16" ht="15">
      <c r="A495" s="21">
        <v>340</v>
      </c>
      <c r="B495" s="21">
        <v>314</v>
      </c>
      <c r="C495" s="21" t="s">
        <v>737</v>
      </c>
      <c r="D495" s="21" t="s">
        <v>738</v>
      </c>
      <c r="E495" s="21" t="s">
        <v>36</v>
      </c>
      <c r="F495" s="21" t="s">
        <v>680</v>
      </c>
      <c r="G495" s="21" t="s">
        <v>228</v>
      </c>
      <c r="H495" s="21" t="s">
        <v>191</v>
      </c>
      <c r="I495" s="21" t="s">
        <v>192</v>
      </c>
      <c r="J495" s="10">
        <v>2.3673611111111112</v>
      </c>
      <c r="K495" s="10">
        <v>2.408333333333333</v>
      </c>
      <c r="L495" s="21"/>
      <c r="M495" s="21"/>
      <c r="N495" s="21"/>
      <c r="O495" s="21" t="s">
        <v>853</v>
      </c>
      <c r="P495" s="21" t="s">
        <v>861</v>
      </c>
    </row>
    <row r="496" spans="1:16" ht="15">
      <c r="A496" s="21">
        <v>376</v>
      </c>
      <c r="B496" s="21">
        <v>389</v>
      </c>
      <c r="C496" s="21" t="s">
        <v>659</v>
      </c>
      <c r="D496" s="21" t="s">
        <v>845</v>
      </c>
      <c r="E496" s="21" t="s">
        <v>36</v>
      </c>
      <c r="F496" s="21" t="s">
        <v>837</v>
      </c>
      <c r="G496" s="21" t="s">
        <v>228</v>
      </c>
      <c r="H496" s="21" t="s">
        <v>191</v>
      </c>
      <c r="I496" s="21" t="s">
        <v>192</v>
      </c>
      <c r="J496" s="10">
        <v>2.493055555555556</v>
      </c>
      <c r="K496" s="11">
        <v>0.04209490740740741</v>
      </c>
      <c r="L496" s="21"/>
      <c r="M496" s="21"/>
      <c r="N496" s="21"/>
      <c r="O496" s="21" t="s">
        <v>853</v>
      </c>
      <c r="P496" s="21" t="s">
        <v>91</v>
      </c>
    </row>
    <row r="497" spans="1:16" ht="15">
      <c r="A497" s="21">
        <v>429</v>
      </c>
      <c r="B497" s="21">
        <v>353</v>
      </c>
      <c r="C497" s="21" t="s">
        <v>507</v>
      </c>
      <c r="D497" s="21" t="s">
        <v>846</v>
      </c>
      <c r="E497" s="21" t="s">
        <v>36</v>
      </c>
      <c r="F497" s="21" t="s">
        <v>837</v>
      </c>
      <c r="G497" s="21" t="s">
        <v>228</v>
      </c>
      <c r="H497" s="21" t="s">
        <v>191</v>
      </c>
      <c r="I497" s="21" t="s">
        <v>192</v>
      </c>
      <c r="J497" s="11">
        <v>0.05572916666666666</v>
      </c>
      <c r="K497" s="11">
        <v>0.05641203703703704</v>
      </c>
      <c r="L497" s="21"/>
      <c r="M497" s="21"/>
      <c r="N497" s="21"/>
      <c r="O497" s="21" t="s">
        <v>853</v>
      </c>
      <c r="P497" s="21" t="s">
        <v>73</v>
      </c>
    </row>
  </sheetData>
  <sheetProtection/>
  <autoFilter ref="A2:O432">
    <sortState ref="A3:O497">
      <sortCondition sortBy="value" ref="O3:O497"/>
    </sortState>
  </autoFilter>
  <conditionalFormatting sqref="G1:G65536">
    <cfRule type="containsText" priority="1" dxfId="38" operator="containsText" text="Burnden">
      <formula>NOT(ISERROR(SEARCH("Burnden",G1)))</formula>
    </cfRule>
  </conditionalFormatting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C6:J15"/>
  <sheetViews>
    <sheetView showGridLines="0" zoomScalePageLayoutView="0" workbookViewId="0" topLeftCell="A1">
      <selection activeCell="K34" sqref="K34"/>
    </sheetView>
  </sheetViews>
  <sheetFormatPr defaultColWidth="9.140625" defaultRowHeight="15"/>
  <cols>
    <col min="3" max="3" width="21.421875" style="0" bestFit="1" customWidth="1"/>
    <col min="4" max="4" width="8.8515625" style="0" bestFit="1" customWidth="1"/>
    <col min="5" max="5" width="12.7109375" style="0" bestFit="1" customWidth="1"/>
    <col min="6" max="6" width="20.140625" style="0" bestFit="1" customWidth="1"/>
    <col min="7" max="7" width="10.28125" style="0" bestFit="1" customWidth="1"/>
    <col min="8" max="8" width="5.8515625" style="0" bestFit="1" customWidth="1"/>
    <col min="9" max="9" width="7.57421875" style="0" bestFit="1" customWidth="1"/>
    <col min="10" max="10" width="7.421875" style="0" bestFit="1" customWidth="1"/>
  </cols>
  <sheetData>
    <row r="6" spans="3:10" ht="15">
      <c r="C6" s="21" t="s">
        <v>862</v>
      </c>
      <c r="D6" s="21" t="s">
        <v>863</v>
      </c>
      <c r="E6" s="21" t="s">
        <v>864</v>
      </c>
      <c r="F6" s="21" t="s">
        <v>865</v>
      </c>
      <c r="G6" s="21" t="s">
        <v>866</v>
      </c>
      <c r="H6" s="21" t="s">
        <v>867</v>
      </c>
      <c r="I6" s="21" t="s">
        <v>868</v>
      </c>
      <c r="J6" s="21" t="s">
        <v>869</v>
      </c>
    </row>
    <row r="7" spans="3:10" ht="15">
      <c r="C7" s="21" t="s">
        <v>870</v>
      </c>
      <c r="D7" s="21" t="s">
        <v>13</v>
      </c>
      <c r="E7" s="21" t="s">
        <v>182</v>
      </c>
      <c r="F7" s="21" t="s">
        <v>23</v>
      </c>
      <c r="G7" s="21" t="s">
        <v>4</v>
      </c>
      <c r="H7" s="21" t="s">
        <v>191</v>
      </c>
      <c r="I7" s="21"/>
      <c r="J7" s="21" t="s">
        <v>871</v>
      </c>
    </row>
    <row r="8" spans="3:10" ht="15">
      <c r="C8" s="21" t="s">
        <v>872</v>
      </c>
      <c r="D8" s="21" t="s">
        <v>14</v>
      </c>
      <c r="E8" s="21" t="s">
        <v>576</v>
      </c>
      <c r="F8" s="21" t="s">
        <v>24</v>
      </c>
      <c r="G8" s="21" t="s">
        <v>5</v>
      </c>
      <c r="H8" s="21" t="s">
        <v>873</v>
      </c>
      <c r="I8" s="21"/>
      <c r="J8" s="21"/>
    </row>
    <row r="9" spans="3:10" ht="15">
      <c r="C9" s="21" t="s">
        <v>874</v>
      </c>
      <c r="D9" s="21" t="s">
        <v>15</v>
      </c>
      <c r="E9" s="21" t="s">
        <v>875</v>
      </c>
      <c r="F9" s="21" t="s">
        <v>25</v>
      </c>
      <c r="G9" s="21" t="s">
        <v>6</v>
      </c>
      <c r="H9" s="21" t="s">
        <v>876</v>
      </c>
      <c r="I9" s="21"/>
      <c r="J9" s="21"/>
    </row>
    <row r="10" spans="3:10" ht="15">
      <c r="C10" s="21" t="s">
        <v>877</v>
      </c>
      <c r="D10" s="21" t="s">
        <v>16</v>
      </c>
      <c r="E10" s="21" t="s">
        <v>878</v>
      </c>
      <c r="F10" s="21" t="s">
        <v>26</v>
      </c>
      <c r="G10" s="21" t="s">
        <v>7</v>
      </c>
      <c r="H10" s="21" t="s">
        <v>873</v>
      </c>
      <c r="I10" s="21"/>
      <c r="J10" s="21"/>
    </row>
    <row r="11" spans="3:10" ht="15">
      <c r="C11" s="21" t="s">
        <v>879</v>
      </c>
      <c r="D11" s="21" t="s">
        <v>17</v>
      </c>
      <c r="E11" s="21" t="s">
        <v>880</v>
      </c>
      <c r="F11" s="21" t="s">
        <v>881</v>
      </c>
      <c r="G11" s="21" t="s">
        <v>8</v>
      </c>
      <c r="H11" s="21" t="s">
        <v>882</v>
      </c>
      <c r="I11" s="21" t="s">
        <v>883</v>
      </c>
      <c r="J11" s="21"/>
    </row>
    <row r="12" spans="3:10" ht="15">
      <c r="C12" s="21" t="s">
        <v>884</v>
      </c>
      <c r="D12" s="21" t="s">
        <v>18</v>
      </c>
      <c r="E12" s="21" t="s">
        <v>885</v>
      </c>
      <c r="F12" s="21" t="s">
        <v>27</v>
      </c>
      <c r="G12" s="21" t="s">
        <v>9</v>
      </c>
      <c r="H12" s="21" t="s">
        <v>886</v>
      </c>
      <c r="I12" s="21"/>
      <c r="J12" s="21"/>
    </row>
    <row r="13" spans="3:10" ht="15">
      <c r="C13" s="21" t="s">
        <v>887</v>
      </c>
      <c r="D13" s="21" t="s">
        <v>19</v>
      </c>
      <c r="E13" s="21" t="s">
        <v>686</v>
      </c>
      <c r="F13" s="21" t="s">
        <v>888</v>
      </c>
      <c r="G13" s="21" t="s">
        <v>7</v>
      </c>
      <c r="H13" s="21" t="s">
        <v>886</v>
      </c>
      <c r="I13" s="21" t="s">
        <v>883</v>
      </c>
      <c r="J13" s="21"/>
    </row>
    <row r="14" spans="3:10" ht="15">
      <c r="C14" s="21" t="s">
        <v>889</v>
      </c>
      <c r="D14" s="21" t="s">
        <v>20</v>
      </c>
      <c r="E14" s="21" t="s">
        <v>890</v>
      </c>
      <c r="F14" s="21" t="s">
        <v>28</v>
      </c>
      <c r="G14" s="21" t="s">
        <v>10</v>
      </c>
      <c r="H14" s="21" t="s">
        <v>886</v>
      </c>
      <c r="I14" s="21"/>
      <c r="J14" s="21"/>
    </row>
    <row r="15" spans="3:10" ht="15">
      <c r="C15" s="21" t="s">
        <v>891</v>
      </c>
      <c r="D15" s="21" t="s">
        <v>18</v>
      </c>
      <c r="E15" s="21" t="s">
        <v>892</v>
      </c>
      <c r="F15" s="21" t="s">
        <v>29</v>
      </c>
      <c r="G15" s="21" t="s">
        <v>11</v>
      </c>
      <c r="H15" s="21" t="s">
        <v>882</v>
      </c>
      <c r="I15" s="21" t="s">
        <v>893</v>
      </c>
      <c r="J15" s="21"/>
    </row>
  </sheetData>
  <sheetProtection/>
  <printOptions/>
  <pageMargins left="0.7" right="0.7" top="0.75" bottom="0.75" header="0.3" footer="0.3"/>
  <pageSetup orientation="portrait" paperSize="9"/>
  <customProperties>
    <customPr name="EpmWorksheetKeyString_GUID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Pollitt, Martyn</dc:creator>
  <cp:keywords/>
  <dc:description/>
  <cp:lastModifiedBy>Paul</cp:lastModifiedBy>
  <cp:lastPrinted>2019-11-18T15:09:21Z</cp:lastPrinted>
  <dcterms:created xsi:type="dcterms:W3CDTF">2019-02-25T10:02:21Z</dcterms:created>
  <dcterms:modified xsi:type="dcterms:W3CDTF">2020-01-13T14:54:11Z</dcterms:modified>
  <cp:category/>
  <cp:version/>
  <cp:contentType/>
  <cp:contentStatus/>
</cp:coreProperties>
</file>